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ttps://maximaccounting-my.sharepoint.com/personal/sbrooks_maximadvisors_com_au/Documents/personal/MUFC/2019/Registration/"/>
    </mc:Choice>
  </mc:AlternateContent>
  <xr:revisionPtr revIDLastSave="11" documentId="8_{889E50C8-C413-4E24-8D03-B1F6EAAD6974}" xr6:coauthVersionLast="38" xr6:coauthVersionMax="38" xr10:uidLastSave="{481F1C90-9619-46A9-A8A5-35E504BE6609}"/>
  <bookViews>
    <workbookView xWindow="0" yWindow="0" windowWidth="28800" windowHeight="1221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0" i="1" l="1"/>
  <c r="P10" i="1"/>
  <c r="G10" i="1"/>
  <c r="P9" i="1" l="1"/>
  <c r="P7" i="1"/>
  <c r="G9" i="1"/>
  <c r="Q9" i="1" s="1"/>
  <c r="G7" i="1"/>
  <c r="Q7" i="1" s="1"/>
  <c r="P11" i="1" l="1"/>
  <c r="G11" i="1"/>
  <c r="P8" i="1"/>
  <c r="G8" i="1"/>
  <c r="P6" i="1"/>
  <c r="G6" i="1"/>
  <c r="Q6" i="1" s="1"/>
  <c r="P5" i="1"/>
  <c r="G5" i="1"/>
  <c r="Q8" i="1" l="1"/>
  <c r="Q5" i="1"/>
  <c r="Q11" i="1"/>
</calcChain>
</file>

<file path=xl/sharedStrings.xml><?xml version="1.0" encoding="utf-8"?>
<sst xmlns="http://schemas.openxmlformats.org/spreadsheetml/2006/main" count="26" uniqueCount="26">
  <si>
    <t>Category</t>
  </si>
  <si>
    <t>NNSWF 2018</t>
  </si>
  <si>
    <t>NNSWF Facility Fund</t>
  </si>
  <si>
    <t>NF 2018</t>
  </si>
  <si>
    <t>GST 2018</t>
  </si>
  <si>
    <t>Admin</t>
  </si>
  <si>
    <t>Coaching</t>
  </si>
  <si>
    <t xml:space="preserve">Presentation </t>
  </si>
  <si>
    <t>Entry 5 - 7 years</t>
  </si>
  <si>
    <t>Junior 8 - 11 years</t>
  </si>
  <si>
    <t>Youth 12 - 18 years</t>
  </si>
  <si>
    <t>MEREWETHER UNITED FOOTBALL CLUB</t>
  </si>
  <si>
    <t xml:space="preserve">Referees </t>
  </si>
  <si>
    <t>Ground</t>
  </si>
  <si>
    <t>FFA 
2018</t>
  </si>
  <si>
    <t>2019 Player Registration Fees</t>
  </si>
  <si>
    <t>2019 Total Player Rego Fee</t>
  </si>
  <si>
    <t>CLUB TOTAL 2019</t>
  </si>
  <si>
    <t>Clothing / training equipment</t>
  </si>
  <si>
    <t>ZONE &amp; CLUB TOTAL 2019</t>
  </si>
  <si>
    <t xml:space="preserve">Total 2018
Zone &amp; 
Club </t>
  </si>
  <si>
    <t>NET - 10 - 11 years</t>
  </si>
  <si>
    <t>NET - 12 years</t>
  </si>
  <si>
    <t>NET</t>
  </si>
  <si>
    <t>AAM</t>
  </si>
  <si>
    <t>AAW/O35's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</si>
</sst>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[$$-C09]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>
      <alignment vertical="center"/>
    </xf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165" fontId="0" fillId="0" borderId="8" xfId="1" applyNumberFormat="1" applyFont="1" applyBorder="1" applyAlignment="1">
      <alignment horizontal="center" vertical="center"/>
    </xf>
    <xf numFmtId="165" fontId="0" fillId="3" borderId="8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166" fontId="2" fillId="4" borderId="10" xfId="0" applyNumberFormat="1" applyFont="1" applyFill="1" applyBorder="1" applyAlignment="1">
      <alignment horizontal="center" vertical="center" wrapText="1"/>
    </xf>
    <xf numFmtId="166" fontId="2" fillId="4" borderId="11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166" fontId="2" fillId="4" borderId="1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5" borderId="13" xfId="1" applyNumberFormat="1" applyFont="1" applyFill="1" applyBorder="1" applyAlignment="1">
      <alignment horizontal="center" vertical="center"/>
    </xf>
    <xf numFmtId="165" fontId="0" fillId="5" borderId="8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165" fontId="0" fillId="3" borderId="13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</cellXfs>
  <cellStyles count="7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6" xr:uid="{4B9045D1-A1E8-4C64-A76D-7A4C68A506B2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"/>
  <sheetViews>
    <sheetView tabSelected="1" zoomScale="80" zoomScaleNormal="80" workbookViewId="0">
      <selection sqref="A1:R11"/>
    </sheetView>
  </sheetViews>
  <sheetFormatPr defaultColWidth="11" defaultRowHeight="15.75" x14ac:dyDescent="0.25"/>
  <cols>
    <col min="1" max="1" width="17.75" bestFit="1" customWidth="1"/>
    <col min="2" max="2" width="11.625" customWidth="1"/>
    <col min="3" max="3" width="11.25" customWidth="1"/>
    <col min="4" max="4" width="13.125" customWidth="1"/>
    <col min="5" max="5" width="8.25" bestFit="1" customWidth="1"/>
    <col min="6" max="6" width="9" bestFit="1" customWidth="1"/>
    <col min="7" max="7" width="11.125" bestFit="1" customWidth="1"/>
    <col min="8" max="8" width="11.125" customWidth="1"/>
    <col min="9" max="9" width="8.625" customWidth="1"/>
    <col min="10" max="10" width="8.75" bestFit="1" customWidth="1"/>
    <col min="11" max="11" width="9.25" customWidth="1"/>
    <col min="12" max="12" width="8.625" bestFit="1" customWidth="1"/>
    <col min="13" max="13" width="12.125" bestFit="1" customWidth="1"/>
    <col min="14" max="14" width="12.875" customWidth="1"/>
    <col min="15" max="15" width="3.75" customWidth="1"/>
    <col min="16" max="16" width="11.375" bestFit="1" customWidth="1"/>
    <col min="17" max="17" width="12.5" bestFit="1" customWidth="1"/>
    <col min="18" max="18" width="10.125" style="15" bestFit="1" customWidth="1"/>
  </cols>
  <sheetData>
    <row r="1" spans="1:18" ht="30" customHeight="1" x14ac:dyDescent="0.25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30" customHeight="1" x14ac:dyDescent="0.25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8" ht="16.5" thickBot="1" x14ac:dyDescent="0.3"/>
    <row r="4" spans="1:18" s="1" customFormat="1" ht="47.25" x14ac:dyDescent="0.25">
      <c r="A4" s="2" t="s">
        <v>0</v>
      </c>
      <c r="B4" s="3" t="s">
        <v>14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16</v>
      </c>
      <c r="H4" s="24" t="s">
        <v>23</v>
      </c>
      <c r="I4" s="3" t="s">
        <v>5</v>
      </c>
      <c r="J4" s="3" t="s">
        <v>12</v>
      </c>
      <c r="K4" s="3" t="s">
        <v>13</v>
      </c>
      <c r="L4" s="3" t="s">
        <v>6</v>
      </c>
      <c r="M4" s="3" t="s">
        <v>7</v>
      </c>
      <c r="N4" s="3" t="s">
        <v>18</v>
      </c>
      <c r="O4" s="3"/>
      <c r="P4" s="5" t="s">
        <v>17</v>
      </c>
      <c r="Q4" s="16" t="s">
        <v>19</v>
      </c>
      <c r="R4" s="19" t="s">
        <v>20</v>
      </c>
    </row>
    <row r="5" spans="1:18" s="10" customFormat="1" ht="24.95" customHeight="1" x14ac:dyDescent="0.25">
      <c r="A5" s="6" t="s">
        <v>8</v>
      </c>
      <c r="B5" s="7">
        <v>12.73</v>
      </c>
      <c r="C5" s="7">
        <v>14.72</v>
      </c>
      <c r="D5" s="7">
        <v>2</v>
      </c>
      <c r="E5" s="7">
        <v>34.64</v>
      </c>
      <c r="F5" s="7">
        <v>6.41</v>
      </c>
      <c r="G5" s="8">
        <f t="shared" ref="G5:G11" si="0">SUM(B5:F5)</f>
        <v>70.5</v>
      </c>
      <c r="H5" s="25"/>
      <c r="I5" s="7">
        <v>12</v>
      </c>
      <c r="J5" s="7">
        <v>0</v>
      </c>
      <c r="K5" s="7">
        <v>32</v>
      </c>
      <c r="L5" s="7"/>
      <c r="M5" s="7">
        <v>40</v>
      </c>
      <c r="N5" s="7">
        <v>5.5</v>
      </c>
      <c r="O5" s="7"/>
      <c r="P5" s="9">
        <f>SUM(I5:O5)</f>
        <v>89.5</v>
      </c>
      <c r="Q5" s="17">
        <f>+G5+P5+H5</f>
        <v>160</v>
      </c>
      <c r="R5" s="20">
        <v>153</v>
      </c>
    </row>
    <row r="6" spans="1:18" s="10" customFormat="1" ht="24.95" customHeight="1" x14ac:dyDescent="0.25">
      <c r="A6" s="6" t="s">
        <v>9</v>
      </c>
      <c r="B6" s="7">
        <v>12.73</v>
      </c>
      <c r="C6" s="7">
        <v>28.28</v>
      </c>
      <c r="D6" s="7">
        <v>3</v>
      </c>
      <c r="E6" s="7">
        <v>34.630000000000003</v>
      </c>
      <c r="F6" s="7">
        <v>7.86</v>
      </c>
      <c r="G6" s="8">
        <f t="shared" si="0"/>
        <v>86.500000000000014</v>
      </c>
      <c r="H6" s="25"/>
      <c r="I6" s="7">
        <v>12</v>
      </c>
      <c r="J6" s="7">
        <v>2</v>
      </c>
      <c r="K6" s="7">
        <v>37.5</v>
      </c>
      <c r="L6" s="7"/>
      <c r="M6" s="7">
        <v>40</v>
      </c>
      <c r="N6" s="7">
        <v>7</v>
      </c>
      <c r="O6" s="7"/>
      <c r="P6" s="9">
        <f t="shared" ref="P6:P11" si="1">SUM(I6:O6)</f>
        <v>98.5</v>
      </c>
      <c r="Q6" s="17">
        <f t="shared" ref="Q6:Q11" si="2">+G6+P6+H6</f>
        <v>185</v>
      </c>
      <c r="R6" s="20">
        <v>176</v>
      </c>
    </row>
    <row r="7" spans="1:18" s="10" customFormat="1" ht="24.95" customHeight="1" x14ac:dyDescent="0.25">
      <c r="A7" s="6" t="s">
        <v>21</v>
      </c>
      <c r="B7" s="7">
        <v>12.73</v>
      </c>
      <c r="C7" s="7">
        <v>28.28</v>
      </c>
      <c r="D7" s="7">
        <v>3</v>
      </c>
      <c r="E7" s="7">
        <v>34.630000000000003</v>
      </c>
      <c r="F7" s="7">
        <v>7.86</v>
      </c>
      <c r="G7" s="8">
        <f t="shared" si="0"/>
        <v>86.500000000000014</v>
      </c>
      <c r="H7" s="25">
        <v>65</v>
      </c>
      <c r="I7" s="7">
        <v>12</v>
      </c>
      <c r="J7" s="7">
        <v>2</v>
      </c>
      <c r="K7" s="7">
        <v>37.5</v>
      </c>
      <c r="L7" s="7"/>
      <c r="M7" s="7">
        <v>40</v>
      </c>
      <c r="N7" s="7">
        <v>7</v>
      </c>
      <c r="O7" s="7"/>
      <c r="P7" s="9">
        <f t="shared" si="1"/>
        <v>98.5</v>
      </c>
      <c r="Q7" s="17">
        <f t="shared" si="2"/>
        <v>250</v>
      </c>
      <c r="R7" s="20"/>
    </row>
    <row r="8" spans="1:18" s="10" customFormat="1" ht="24.95" customHeight="1" x14ac:dyDescent="0.25">
      <c r="A8" s="6" t="s">
        <v>10</v>
      </c>
      <c r="B8" s="7">
        <v>12.73</v>
      </c>
      <c r="C8" s="7">
        <v>38.1</v>
      </c>
      <c r="D8" s="7">
        <v>5</v>
      </c>
      <c r="E8" s="7">
        <v>39.17</v>
      </c>
      <c r="F8" s="7">
        <v>9.5</v>
      </c>
      <c r="G8" s="8">
        <f t="shared" si="0"/>
        <v>104.5</v>
      </c>
      <c r="H8" s="25"/>
      <c r="I8" s="7">
        <v>12</v>
      </c>
      <c r="J8" s="7">
        <v>27</v>
      </c>
      <c r="K8" s="7">
        <v>55</v>
      </c>
      <c r="L8" s="7"/>
      <c r="M8" s="7">
        <v>40</v>
      </c>
      <c r="N8" s="7">
        <v>11.5</v>
      </c>
      <c r="O8" s="7"/>
      <c r="P8" s="9">
        <f t="shared" si="1"/>
        <v>145.5</v>
      </c>
      <c r="Q8" s="17">
        <f t="shared" si="2"/>
        <v>250</v>
      </c>
      <c r="R8" s="20">
        <v>240</v>
      </c>
    </row>
    <row r="9" spans="1:18" s="10" customFormat="1" ht="24.95" customHeight="1" x14ac:dyDescent="0.25">
      <c r="A9" s="6" t="s">
        <v>22</v>
      </c>
      <c r="B9" s="7">
        <v>12.73</v>
      </c>
      <c r="C9" s="7">
        <v>38.1</v>
      </c>
      <c r="D9" s="7">
        <v>5</v>
      </c>
      <c r="E9" s="7">
        <v>39.17</v>
      </c>
      <c r="F9" s="22">
        <v>9.5</v>
      </c>
      <c r="G9" s="8">
        <f t="shared" si="0"/>
        <v>104.5</v>
      </c>
      <c r="H9" s="26">
        <v>65</v>
      </c>
      <c r="I9" s="7">
        <v>12</v>
      </c>
      <c r="J9" s="7">
        <v>27</v>
      </c>
      <c r="K9" s="7">
        <v>55</v>
      </c>
      <c r="L9" s="7"/>
      <c r="M9" s="7">
        <v>40</v>
      </c>
      <c r="N9" s="7">
        <v>11.5</v>
      </c>
      <c r="O9" s="22"/>
      <c r="P9" s="9">
        <f t="shared" si="1"/>
        <v>145.5</v>
      </c>
      <c r="Q9" s="17">
        <f t="shared" si="2"/>
        <v>315</v>
      </c>
      <c r="R9" s="23"/>
    </row>
    <row r="10" spans="1:18" s="10" customFormat="1" ht="24.95" customHeight="1" x14ac:dyDescent="0.25">
      <c r="A10" s="29" t="s">
        <v>25</v>
      </c>
      <c r="B10" s="22">
        <v>30</v>
      </c>
      <c r="C10" s="22">
        <v>110.27</v>
      </c>
      <c r="D10" s="22">
        <v>7</v>
      </c>
      <c r="E10" s="22">
        <v>45.46</v>
      </c>
      <c r="F10" s="22">
        <v>19.27</v>
      </c>
      <c r="G10" s="30">
        <f t="shared" ref="G10" si="3">SUM(B10:F10)</f>
        <v>212</v>
      </c>
      <c r="H10" s="26"/>
      <c r="I10" s="22">
        <v>12</v>
      </c>
      <c r="J10" s="22">
        <v>55</v>
      </c>
      <c r="K10" s="22">
        <v>60</v>
      </c>
      <c r="L10" s="22"/>
      <c r="M10" s="22">
        <v>30</v>
      </c>
      <c r="N10" s="22">
        <v>16</v>
      </c>
      <c r="O10" s="22"/>
      <c r="P10" s="31">
        <f t="shared" ref="P10" si="4">SUM(I10:O10)</f>
        <v>173</v>
      </c>
      <c r="Q10" s="32">
        <f t="shared" ref="Q10" si="5">+G10+P10+H10</f>
        <v>385</v>
      </c>
      <c r="R10" s="23">
        <v>365</v>
      </c>
    </row>
    <row r="11" spans="1:18" s="10" customFormat="1" ht="24.95" customHeight="1" thickBot="1" x14ac:dyDescent="0.3">
      <c r="A11" s="11" t="s">
        <v>24</v>
      </c>
      <c r="B11" s="12">
        <v>30</v>
      </c>
      <c r="C11" s="12">
        <v>110.27</v>
      </c>
      <c r="D11" s="12">
        <v>7</v>
      </c>
      <c r="E11" s="12">
        <v>45.46</v>
      </c>
      <c r="F11" s="12">
        <v>19.27</v>
      </c>
      <c r="G11" s="13">
        <f t="shared" si="0"/>
        <v>212</v>
      </c>
      <c r="H11" s="27"/>
      <c r="I11" s="12">
        <v>12</v>
      </c>
      <c r="J11" s="12">
        <v>55</v>
      </c>
      <c r="K11" s="12">
        <v>75</v>
      </c>
      <c r="L11" s="12"/>
      <c r="M11" s="12">
        <v>30</v>
      </c>
      <c r="N11" s="12">
        <v>16</v>
      </c>
      <c r="O11" s="12"/>
      <c r="P11" s="14">
        <f t="shared" si="1"/>
        <v>188</v>
      </c>
      <c r="Q11" s="18">
        <f t="shared" si="2"/>
        <v>400</v>
      </c>
      <c r="R11" s="21">
        <v>365</v>
      </c>
    </row>
  </sheetData>
  <mergeCells count="2">
    <mergeCell ref="A1:Q1"/>
    <mergeCell ref="A2:Q2"/>
  </mergeCells>
  <phoneticPr fontId="6" type="noConversion"/>
  <pageMargins left="0.7" right="0.7" top="0.75" bottom="0.75" header="0.3" footer="0.3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Scott Brooks</cp:lastModifiedBy>
  <cp:lastPrinted>2018-11-05T04:24:03Z</cp:lastPrinted>
  <dcterms:created xsi:type="dcterms:W3CDTF">2017-12-05T03:26:32Z</dcterms:created>
  <dcterms:modified xsi:type="dcterms:W3CDTF">2018-12-05T21:29:50Z</dcterms:modified>
</cp:coreProperties>
</file>