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" yWindow="120" windowWidth="18975" windowHeight="11940" activeTab="4"/>
  </bookViews>
  <sheets>
    <sheet name="Stge1" sheetId="1" r:id="rId1"/>
    <sheet name="Stge 2" sheetId="2" r:id="rId2"/>
    <sheet name="Stge 3" sheetId="3" r:id="rId3"/>
    <sheet name="Stge 4" sheetId="6" r:id="rId4"/>
    <sheet name="Stge5" sheetId="5" r:id="rId5"/>
  </sheets>
  <calcPr calcId="125725"/>
</workbook>
</file>

<file path=xl/calcChain.xml><?xml version="1.0" encoding="utf-8"?>
<calcChain xmlns="http://schemas.openxmlformats.org/spreadsheetml/2006/main">
  <c r="H13" i="1"/>
  <c r="H8"/>
  <c r="H23"/>
  <c r="H24"/>
  <c r="H25"/>
  <c r="H26"/>
  <c r="H37"/>
  <c r="H10"/>
  <c r="H9"/>
  <c r="H27"/>
  <c r="H14"/>
  <c r="H28"/>
  <c r="H29"/>
  <c r="H7"/>
  <c r="H30"/>
  <c r="H12"/>
  <c r="H11" s="1"/>
  <c r="H31"/>
  <c r="H32"/>
  <c r="H33"/>
  <c r="H34"/>
  <c r="H36"/>
  <c r="H35"/>
  <c r="H6"/>
  <c r="H19"/>
  <c r="H15"/>
  <c r="H24" i="5" l="1"/>
  <c r="I24" s="1"/>
  <c r="H31"/>
  <c r="I31" s="1"/>
  <c r="H17"/>
  <c r="I17" s="1"/>
  <c r="H12" i="6"/>
  <c r="J12" s="1"/>
  <c r="H30"/>
  <c r="J30" s="1"/>
  <c r="H24"/>
  <c r="J24" s="1"/>
  <c r="H19"/>
  <c r="J19" s="1"/>
  <c r="H33" i="3"/>
  <c r="I33" s="1"/>
  <c r="H19"/>
  <c r="I19" s="1"/>
  <c r="H12"/>
  <c r="I12" s="1"/>
  <c r="H7"/>
  <c r="I7" s="1"/>
  <c r="H20"/>
  <c r="I20" s="1"/>
  <c r="H11" i="2" l="1"/>
  <c r="I11" s="1"/>
  <c r="H12"/>
  <c r="I12" s="1"/>
  <c r="H14"/>
  <c r="I14" s="1"/>
  <c r="I27" i="1"/>
  <c r="I9"/>
  <c r="I10"/>
  <c r="H9" i="2"/>
  <c r="I9" s="1"/>
  <c r="H24"/>
  <c r="I24" s="1"/>
  <c r="H22"/>
  <c r="I22" s="1"/>
  <c r="H13"/>
  <c r="I13" s="1"/>
  <c r="H26"/>
  <c r="I26" s="1"/>
  <c r="H17"/>
  <c r="I17" s="1"/>
  <c r="H20"/>
  <c r="I20" s="1"/>
  <c r="H31"/>
  <c r="I31" s="1"/>
  <c r="H10"/>
  <c r="I10" s="1"/>
  <c r="H25"/>
  <c r="I25" s="1"/>
  <c r="H8"/>
  <c r="I8" s="1"/>
  <c r="H35"/>
  <c r="I35" s="1"/>
  <c r="H30"/>
  <c r="I30" s="1"/>
  <c r="H6"/>
  <c r="I6" s="1"/>
  <c r="H28"/>
  <c r="I28" s="1"/>
  <c r="H15"/>
  <c r="I15" s="1"/>
  <c r="H23"/>
  <c r="I23" s="1"/>
  <c r="H7"/>
  <c r="I7" s="1"/>
  <c r="H21"/>
  <c r="I21" s="1"/>
  <c r="H29"/>
  <c r="I29" s="1"/>
  <c r="H32"/>
  <c r="I32" s="1"/>
  <c r="H27"/>
  <c r="I27" s="1"/>
  <c r="H33"/>
  <c r="I33" s="1"/>
  <c r="H19"/>
  <c r="I19" s="1"/>
  <c r="H34"/>
  <c r="I34" s="1"/>
  <c r="H16"/>
  <c r="I16" s="1"/>
  <c r="H36"/>
  <c r="I36" s="1"/>
  <c r="H18"/>
  <c r="I18" s="1"/>
  <c r="J18" s="1"/>
  <c r="J36" l="1"/>
  <c r="J16"/>
  <c r="J34"/>
  <c r="J19"/>
  <c r="J33"/>
  <c r="J27"/>
  <c r="J32"/>
  <c r="J29"/>
  <c r="J21"/>
  <c r="J7"/>
  <c r="J23"/>
  <c r="J15"/>
  <c r="J28"/>
  <c r="J6"/>
  <c r="J30"/>
  <c r="J35"/>
  <c r="J8"/>
  <c r="J25"/>
  <c r="J10"/>
  <c r="J31"/>
  <c r="J20"/>
  <c r="J17"/>
  <c r="J26"/>
  <c r="J13"/>
  <c r="J22"/>
  <c r="J24"/>
  <c r="J9"/>
  <c r="J14"/>
  <c r="J12"/>
  <c r="J11"/>
  <c r="H18" i="5"/>
  <c r="H7"/>
  <c r="H29"/>
  <c r="H13"/>
  <c r="H22"/>
  <c r="H27"/>
  <c r="H20"/>
  <c r="H28"/>
  <c r="H15"/>
  <c r="H10"/>
  <c r="H16"/>
  <c r="H30"/>
  <c r="H25"/>
  <c r="H19"/>
  <c r="H6"/>
  <c r="H21"/>
  <c r="H14"/>
  <c r="H11"/>
  <c r="H26"/>
  <c r="H9"/>
  <c r="H23"/>
  <c r="H12"/>
  <c r="I7" l="1"/>
  <c r="I9"/>
  <c r="I10"/>
  <c r="I30"/>
  <c r="I26"/>
  <c r="I22"/>
  <c r="I16"/>
  <c r="H29" i="6"/>
  <c r="J29" s="1"/>
  <c r="H14"/>
  <c r="J14" s="1"/>
  <c r="H31"/>
  <c r="J31" s="1"/>
  <c r="H18"/>
  <c r="J18" s="1"/>
  <c r="H32"/>
  <c r="J32" s="1"/>
  <c r="H23"/>
  <c r="J23" s="1"/>
  <c r="H17"/>
  <c r="J17" s="1"/>
  <c r="H21"/>
  <c r="J21" s="1"/>
  <c r="H15"/>
  <c r="J15" s="1"/>
  <c r="H23" i="3"/>
  <c r="I23" s="1"/>
  <c r="H11"/>
  <c r="I11" s="1"/>
  <c r="H18"/>
  <c r="I18" s="1"/>
  <c r="H6"/>
  <c r="I6" s="1"/>
  <c r="H25"/>
  <c r="I25" s="1"/>
  <c r="H26"/>
  <c r="I26" s="1"/>
  <c r="H29"/>
  <c r="I29" s="1"/>
  <c r="H27"/>
  <c r="I27" s="1"/>
  <c r="H16"/>
  <c r="I16" s="1"/>
  <c r="H15"/>
  <c r="I15" s="1"/>
  <c r="H31"/>
  <c r="I31" s="1"/>
  <c r="H22"/>
  <c r="I22" s="1"/>
  <c r="H10"/>
  <c r="I10" s="1"/>
  <c r="H13"/>
  <c r="I13" s="1"/>
  <c r="H24"/>
  <c r="I24" s="1"/>
  <c r="H9"/>
  <c r="I9" s="1"/>
  <c r="H8"/>
  <c r="I8" s="1"/>
  <c r="H21"/>
  <c r="I21" s="1"/>
  <c r="H30"/>
  <c r="I30" s="1"/>
  <c r="H17"/>
  <c r="I17" s="1"/>
  <c r="H28"/>
  <c r="I28" s="1"/>
  <c r="H34"/>
  <c r="I34" s="1"/>
  <c r="H32"/>
  <c r="I32" s="1"/>
  <c r="H14"/>
  <c r="I14" s="1"/>
  <c r="H17" i="1" l="1"/>
  <c r="I17" s="1"/>
  <c r="I33"/>
  <c r="H18"/>
  <c r="I18" s="1"/>
  <c r="I37"/>
  <c r="I12"/>
  <c r="I31"/>
  <c r="I6"/>
  <c r="H22"/>
  <c r="I22" s="1"/>
  <c r="I13"/>
  <c r="I14"/>
  <c r="I15"/>
  <c r="I28"/>
  <c r="I8"/>
  <c r="H16"/>
  <c r="I16" s="1"/>
  <c r="I29"/>
  <c r="I7"/>
  <c r="I34"/>
  <c r="H20"/>
  <c r="I20" s="1"/>
  <c r="I24"/>
  <c r="I36"/>
  <c r="I19"/>
  <c r="H21"/>
  <c r="I21" s="1"/>
  <c r="I25"/>
  <c r="I35"/>
  <c r="I30"/>
  <c r="I26"/>
  <c r="I32" l="1"/>
  <c r="I11"/>
  <c r="I23"/>
  <c r="J23" s="1"/>
  <c r="H25" i="6"/>
  <c r="J25" s="1"/>
  <c r="H10"/>
  <c r="J10" s="1"/>
  <c r="H26"/>
  <c r="J26" s="1"/>
  <c r="H13"/>
  <c r="J13" s="1"/>
  <c r="H8"/>
  <c r="J8" s="1"/>
  <c r="H22"/>
  <c r="J22" s="1"/>
  <c r="H28"/>
  <c r="J28" s="1"/>
  <c r="H7"/>
  <c r="J7" s="1"/>
  <c r="H9"/>
  <c r="J9" s="1"/>
  <c r="H20"/>
  <c r="J20" s="1"/>
  <c r="H6"/>
  <c r="J6" s="1"/>
  <c r="H11"/>
  <c r="J11" s="1"/>
  <c r="H16"/>
  <c r="J16" s="1"/>
  <c r="H27"/>
  <c r="J27" s="1"/>
  <c r="I12" i="5"/>
  <c r="I20"/>
  <c r="I13"/>
  <c r="I21"/>
  <c r="I19"/>
  <c r="I29"/>
  <c r="H8"/>
  <c r="I8" s="1"/>
  <c r="I25"/>
  <c r="I28"/>
  <c r="I14"/>
  <c r="I18"/>
  <c r="I23"/>
  <c r="I11"/>
  <c r="I6"/>
  <c r="I27"/>
  <c r="I15"/>
  <c r="J15" s="1"/>
  <c r="H35" i="3"/>
  <c r="I35" s="1"/>
  <c r="J27" i="5" l="1"/>
  <c r="J17"/>
  <c r="J31"/>
  <c r="J24"/>
  <c r="J16"/>
  <c r="J22"/>
  <c r="J26"/>
  <c r="J30"/>
  <c r="J10"/>
  <c r="J9"/>
  <c r="J7"/>
  <c r="J6"/>
  <c r="J11"/>
  <c r="J23"/>
  <c r="J18"/>
  <c r="J14"/>
  <c r="J28"/>
  <c r="J25"/>
  <c r="J8"/>
  <c r="J29"/>
  <c r="J19"/>
  <c r="J21"/>
  <c r="J13"/>
  <c r="J20"/>
  <c r="J12"/>
  <c r="K26" i="6"/>
  <c r="K22"/>
  <c r="K16"/>
  <c r="K27"/>
  <c r="K17"/>
  <c r="K7"/>
  <c r="K29"/>
  <c r="K18"/>
  <c r="K9"/>
  <c r="K21"/>
  <c r="K30"/>
  <c r="K19"/>
  <c r="K28"/>
  <c r="K31"/>
  <c r="K14"/>
  <c r="K6"/>
  <c r="K32"/>
  <c r="K8"/>
  <c r="K10"/>
  <c r="K11"/>
  <c r="K13"/>
  <c r="K23"/>
  <c r="K15"/>
  <c r="K12"/>
  <c r="K20"/>
  <c r="K24"/>
  <c r="K25"/>
  <c r="J23" i="3"/>
  <c r="J21"/>
  <c r="J15"/>
  <c r="J27"/>
  <c r="J16"/>
  <c r="J6"/>
  <c r="J32"/>
  <c r="J17"/>
  <c r="J9"/>
  <c r="J25"/>
  <c r="J33"/>
  <c r="J18"/>
  <c r="J29"/>
  <c r="J34"/>
  <c r="J13"/>
  <c r="J7"/>
  <c r="J30"/>
  <c r="J22"/>
  <c r="J31"/>
  <c r="J35"/>
  <c r="J8"/>
  <c r="J10"/>
  <c r="J11"/>
  <c r="J14"/>
  <c r="J24"/>
  <c r="J19"/>
  <c r="J12"/>
  <c r="J20"/>
  <c r="J26"/>
  <c r="J28"/>
  <c r="J11" i="1"/>
  <c r="J32"/>
  <c r="J17"/>
  <c r="J33"/>
  <c r="J18"/>
  <c r="J37"/>
  <c r="J12"/>
  <c r="J31"/>
  <c r="J6"/>
  <c r="J22"/>
  <c r="J13"/>
  <c r="J14"/>
  <c r="J28"/>
  <c r="J8"/>
  <c r="J16"/>
  <c r="J29"/>
  <c r="J7"/>
  <c r="J34"/>
  <c r="J20"/>
  <c r="J24"/>
  <c r="J36"/>
  <c r="J19"/>
  <c r="J21"/>
  <c r="J25"/>
  <c r="J35"/>
  <c r="J30"/>
  <c r="J26"/>
  <c r="J27"/>
  <c r="J9"/>
  <c r="J10"/>
  <c r="J15"/>
</calcChain>
</file>

<file path=xl/sharedStrings.xml><?xml version="1.0" encoding="utf-8"?>
<sst xmlns="http://schemas.openxmlformats.org/spreadsheetml/2006/main" count="372" uniqueCount="96">
  <si>
    <t>Name</t>
  </si>
  <si>
    <t>Stg Bon</t>
  </si>
  <si>
    <t>Sprt Bon</t>
  </si>
  <si>
    <t>G.C.</t>
  </si>
  <si>
    <t>Tme Diff</t>
  </si>
  <si>
    <t>No</t>
  </si>
  <si>
    <t>A GRADE</t>
  </si>
  <si>
    <t>G.C Stg 4</t>
  </si>
  <si>
    <t>Race Tme</t>
  </si>
  <si>
    <t>After Stage 2</t>
  </si>
  <si>
    <t>After Stage 3</t>
  </si>
  <si>
    <t>After Stage 4</t>
  </si>
  <si>
    <t>FINAL PLACINGS</t>
  </si>
  <si>
    <t>Place</t>
  </si>
  <si>
    <t>Stge Time</t>
  </si>
  <si>
    <t>G.C.Stg  1</t>
  </si>
  <si>
    <t>G.C. Stg  2</t>
  </si>
  <si>
    <t>Stge Tme</t>
  </si>
  <si>
    <t>Rce Tme</t>
  </si>
  <si>
    <t>G.C. Stg  3</t>
  </si>
  <si>
    <t>Stg Tme</t>
  </si>
  <si>
    <t>2015 MERV DEAN MEMORIAL 3 DAY TOUR                     A GRADE</t>
  </si>
  <si>
    <t>Stge 1-Emu Ck-Emu Ck 94 KMS</t>
  </si>
  <si>
    <t>Stge 2- Woodstock-Woodstock  78 km</t>
  </si>
  <si>
    <t>2015 MERV DEAN MEMORIAL 3 DAY TOUR            A GRADE</t>
  </si>
  <si>
    <t>STAGE 3 Woodstock-Woodstock  38 km</t>
  </si>
  <si>
    <t>2015 MERV DEAN MEMORIAL 3 DAY TOUR     A GRADE</t>
  </si>
  <si>
    <t>STGE 4 -Bagshot-Bagshot  74  km</t>
  </si>
  <si>
    <t>Stge 5 -Huntly Criterium  40 mins</t>
  </si>
  <si>
    <t>Ben</t>
  </si>
  <si>
    <t>Andrews</t>
  </si>
  <si>
    <t>Taylor</t>
  </si>
  <si>
    <t>Anstee</t>
  </si>
  <si>
    <t xml:space="preserve">Darryn </t>
  </si>
  <si>
    <t>Benn</t>
  </si>
  <si>
    <t>Aidan</t>
  </si>
  <si>
    <t>Bowe</t>
  </si>
  <si>
    <t>Peter</t>
  </si>
  <si>
    <t>Casey</t>
  </si>
  <si>
    <t>Mitchell</t>
  </si>
  <si>
    <t>Dedman</t>
  </si>
  <si>
    <t>Steve</t>
  </si>
  <si>
    <t>Fairless</t>
  </si>
  <si>
    <t xml:space="preserve">Sam </t>
  </si>
  <si>
    <t>Fuhrmeister</t>
  </si>
  <si>
    <t xml:space="preserve">Ash </t>
  </si>
  <si>
    <t>Hall</t>
  </si>
  <si>
    <t>Chris</t>
  </si>
  <si>
    <t>Hamilton</t>
  </si>
  <si>
    <t xml:space="preserve">Lucas </t>
  </si>
  <si>
    <t xml:space="preserve">Zander </t>
  </si>
  <si>
    <t>Hitchcock</t>
  </si>
  <si>
    <t>Alex</t>
  </si>
  <si>
    <t>Holden</t>
  </si>
  <si>
    <t xml:space="preserve">Tim </t>
  </si>
  <si>
    <t>Hucker</t>
  </si>
  <si>
    <t>Ashleigh</t>
  </si>
  <si>
    <t>Keys</t>
  </si>
  <si>
    <t>Matthias</t>
  </si>
  <si>
    <t>Kiernan</t>
  </si>
  <si>
    <t>Luke</t>
  </si>
  <si>
    <t>Knox</t>
  </si>
  <si>
    <t xml:space="preserve">Jason </t>
  </si>
  <si>
    <t>Lea</t>
  </si>
  <si>
    <t xml:space="preserve">Kyle </t>
  </si>
  <si>
    <t>Lierich</t>
  </si>
  <si>
    <t xml:space="preserve">Thomas </t>
  </si>
  <si>
    <t>McDonald</t>
  </si>
  <si>
    <t>Indiana</t>
  </si>
  <si>
    <t>Michell</t>
  </si>
  <si>
    <t xml:space="preserve">Trent </t>
  </si>
  <si>
    <t>Morey</t>
  </si>
  <si>
    <t xml:space="preserve">Alex </t>
  </si>
  <si>
    <t>Morgan</t>
  </si>
  <si>
    <t xml:space="preserve">Tasman </t>
  </si>
  <si>
    <t>Nankervis</t>
  </si>
  <si>
    <t>Mark</t>
  </si>
  <si>
    <t>O'Brien</t>
  </si>
  <si>
    <t>Allan</t>
  </si>
  <si>
    <t>Satchell</t>
  </si>
  <si>
    <t xml:space="preserve">Todd </t>
  </si>
  <si>
    <t xml:space="preserve">Nicholas </t>
  </si>
  <si>
    <t>Simpson</t>
  </si>
  <si>
    <t>Stevenson</t>
  </si>
  <si>
    <t>Liam</t>
  </si>
  <si>
    <t>White</t>
  </si>
  <si>
    <t>Nicholas</t>
  </si>
  <si>
    <t>Jeremy</t>
  </si>
  <si>
    <t>McInness</t>
  </si>
  <si>
    <t>Avge Speed: 94 kms @ 40.55kms.p.h.</t>
  </si>
  <si>
    <t>Avge Speed: 78 kms @</t>
  </si>
  <si>
    <t>DNS</t>
  </si>
  <si>
    <t>41.73kph</t>
  </si>
  <si>
    <t>Avge Speed: 38kms @ 46.94KPH</t>
  </si>
  <si>
    <t>Plce</t>
  </si>
  <si>
    <t>D.N.F.</t>
  </si>
</sst>
</file>

<file path=xl/styles.xml><?xml version="1.0" encoding="utf-8"?>
<styleSheet xmlns="http://schemas.openxmlformats.org/spreadsheetml/2006/main">
  <numFmts count="1">
    <numFmt numFmtId="164" formatCode="h:mm:ss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/>
    <xf numFmtId="21" fontId="0" fillId="0" borderId="5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1" fontId="2" fillId="0" borderId="5" xfId="0" applyNumberFormat="1" applyFont="1" applyBorder="1" applyAlignment="1">
      <alignment horizontal="center"/>
    </xf>
    <xf numFmtId="21" fontId="0" fillId="0" borderId="7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Border="1"/>
    <xf numFmtId="0" fontId="0" fillId="0" borderId="4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/>
    <xf numFmtId="21" fontId="0" fillId="0" borderId="10" xfId="0" applyNumberFormat="1" applyBorder="1" applyAlignment="1">
      <alignment horizontal="center"/>
    </xf>
    <xf numFmtId="21" fontId="2" fillId="0" borderId="1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21" fontId="0" fillId="0" borderId="6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1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Border="1"/>
    <xf numFmtId="21" fontId="2" fillId="0" borderId="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21" fontId="0" fillId="0" borderId="0" xfId="0" applyNumberFormat="1" applyFill="1" applyBorder="1" applyAlignment="1">
      <alignment horizontal="center"/>
    </xf>
    <xf numFmtId="21" fontId="0" fillId="0" borderId="9" xfId="0" applyNumberFormat="1" applyBorder="1" applyAlignment="1">
      <alignment horizontal="center"/>
    </xf>
    <xf numFmtId="21" fontId="0" fillId="0" borderId="1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/>
    <xf numFmtId="0" fontId="0" fillId="0" borderId="10" xfId="0" applyFont="1" applyBorder="1" applyAlignment="1">
      <alignment horizontal="center"/>
    </xf>
    <xf numFmtId="21" fontId="0" fillId="0" borderId="0" xfId="0" applyNumberFormat="1"/>
    <xf numFmtId="0" fontId="6" fillId="0" borderId="0" xfId="0" applyFont="1"/>
    <xf numFmtId="0" fontId="2" fillId="0" borderId="1" xfId="0" applyFont="1" applyBorder="1"/>
    <xf numFmtId="0" fontId="0" fillId="0" borderId="6" xfId="0" applyBorder="1"/>
    <xf numFmtId="0" fontId="2" fillId="0" borderId="0" xfId="0" applyFont="1" applyAlignment="1"/>
    <xf numFmtId="0" fontId="2" fillId="0" borderId="1" xfId="0" applyFont="1" applyBorder="1" applyAlignment="1"/>
    <xf numFmtId="0" fontId="0" fillId="0" borderId="20" xfId="0" applyBorder="1"/>
    <xf numFmtId="0" fontId="0" fillId="0" borderId="14" xfId="0" applyBorder="1"/>
    <xf numFmtId="0" fontId="3" fillId="0" borderId="6" xfId="0" applyFont="1" applyBorder="1"/>
    <xf numFmtId="0" fontId="0" fillId="0" borderId="13" xfId="0" applyBorder="1"/>
    <xf numFmtId="0" fontId="3" fillId="0" borderId="5" xfId="0" applyFont="1" applyBorder="1"/>
    <xf numFmtId="0" fontId="0" fillId="0" borderId="13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21" fontId="2" fillId="0" borderId="9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21" fontId="7" fillId="0" borderId="5" xfId="0" applyNumberFormat="1" applyFont="1" applyBorder="1" applyAlignment="1">
      <alignment horizontal="center"/>
    </xf>
    <xf numFmtId="21" fontId="6" fillId="0" borderId="5" xfId="0" applyNumberFormat="1" applyFont="1" applyBorder="1" applyAlignment="1">
      <alignment horizontal="center"/>
    </xf>
    <xf numFmtId="21" fontId="6" fillId="0" borderId="0" xfId="0" applyNumberFormat="1" applyFont="1" applyBorder="1" applyAlignment="1">
      <alignment horizontal="center"/>
    </xf>
    <xf numFmtId="21" fontId="6" fillId="0" borderId="6" xfId="0" applyNumberFormat="1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 applyBorder="1"/>
    <xf numFmtId="0" fontId="0" fillId="0" borderId="10" xfId="0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6" xfId="0" applyFont="1" applyBorder="1"/>
    <xf numFmtId="21" fontId="6" fillId="0" borderId="0" xfId="0" applyNumberFormat="1" applyFont="1"/>
    <xf numFmtId="0" fontId="7" fillId="0" borderId="10" xfId="0" applyFont="1" applyBorder="1" applyAlignment="1">
      <alignment horizontal="center"/>
    </xf>
    <xf numFmtId="0" fontId="7" fillId="0" borderId="6" xfId="0" applyFont="1" applyBorder="1"/>
    <xf numFmtId="21" fontId="7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" xfId="0" applyFont="1" applyBorder="1"/>
    <xf numFmtId="21" fontId="6" fillId="0" borderId="1" xfId="0" applyNumberFormat="1" applyFont="1" applyBorder="1" applyAlignment="1">
      <alignment horizontal="center"/>
    </xf>
    <xf numFmtId="21" fontId="6" fillId="0" borderId="7" xfId="0" applyNumberFormat="1" applyFont="1" applyBorder="1" applyAlignment="1">
      <alignment horizontal="center"/>
    </xf>
    <xf numFmtId="0" fontId="6" fillId="0" borderId="9" xfId="0" applyFont="1" applyBorder="1"/>
    <xf numFmtId="21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1" fontId="6" fillId="0" borderId="29" xfId="0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21" fontId="6" fillId="0" borderId="32" xfId="0" applyNumberFormat="1" applyFont="1" applyBorder="1" applyAlignment="1">
      <alignment horizontal="center"/>
    </xf>
    <xf numFmtId="21" fontId="6" fillId="0" borderId="33" xfId="0" applyNumberFormat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3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zoomScaleNormal="100" workbookViewId="0">
      <selection activeCell="M8" sqref="M8"/>
    </sheetView>
  </sheetViews>
  <sheetFormatPr defaultRowHeight="15"/>
  <cols>
    <col min="1" max="1" width="5.140625" customWidth="1"/>
    <col min="2" max="2" width="8.7109375" customWidth="1"/>
    <col min="3" max="3" width="15.28515625" customWidth="1"/>
    <col min="4" max="4" width="9.85546875" customWidth="1"/>
    <col min="5" max="5" width="10.42578125" customWidth="1"/>
    <col min="6" max="6" width="8.42578125" customWidth="1"/>
    <col min="7" max="7" width="7.85546875" customWidth="1"/>
    <col min="8" max="8" width="9.42578125" customWidth="1"/>
    <col min="9" max="9" width="12.42578125" customWidth="1"/>
    <col min="10" max="10" width="11.5703125" customWidth="1"/>
    <col min="11" max="11" width="13.7109375" bestFit="1" customWidth="1"/>
  </cols>
  <sheetData>
    <row r="1" spans="1:15">
      <c r="A1" s="113" t="s">
        <v>21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5">
      <c r="A2" s="116"/>
      <c r="B2" s="117"/>
      <c r="C2" s="117"/>
      <c r="D2" s="117"/>
      <c r="E2" s="117"/>
      <c r="F2" s="117"/>
      <c r="G2" s="117"/>
      <c r="H2" s="117"/>
      <c r="I2" s="117"/>
      <c r="J2" s="118"/>
    </row>
    <row r="3" spans="1:15">
      <c r="A3" s="111" t="s">
        <v>6</v>
      </c>
      <c r="B3" s="112"/>
      <c r="C3" s="112"/>
      <c r="D3" s="119"/>
      <c r="E3" s="111" t="s">
        <v>22</v>
      </c>
      <c r="F3" s="112"/>
      <c r="G3" s="112"/>
      <c r="H3" s="112"/>
      <c r="I3" s="45"/>
      <c r="J3" s="47"/>
    </row>
    <row r="4" spans="1:15">
      <c r="A4" s="45" t="s">
        <v>5</v>
      </c>
      <c r="B4" s="120" t="s">
        <v>0</v>
      </c>
      <c r="C4" s="121"/>
      <c r="D4" s="22"/>
      <c r="E4" s="45" t="s">
        <v>8</v>
      </c>
      <c r="F4" s="46" t="s">
        <v>1</v>
      </c>
      <c r="G4" s="46" t="s">
        <v>2</v>
      </c>
      <c r="H4" s="1" t="s">
        <v>14</v>
      </c>
      <c r="I4" s="45" t="s">
        <v>3</v>
      </c>
      <c r="J4" s="47" t="s">
        <v>4</v>
      </c>
    </row>
    <row r="5" spans="1:15">
      <c r="B5" s="67"/>
      <c r="C5" s="65"/>
      <c r="D5" s="55"/>
      <c r="E5" s="6"/>
      <c r="F5" s="7"/>
      <c r="G5" s="7"/>
      <c r="H5" s="28"/>
      <c r="I5" s="6"/>
      <c r="J5" s="8"/>
    </row>
    <row r="6" spans="1:15">
      <c r="A6" s="8">
        <v>9</v>
      </c>
      <c r="B6" s="21" t="s">
        <v>43</v>
      </c>
      <c r="C6" t="s">
        <v>44</v>
      </c>
      <c r="D6" s="35">
        <v>0</v>
      </c>
      <c r="E6" s="10">
        <v>9.6539351851851848E-2</v>
      </c>
      <c r="F6" s="13">
        <v>1.1574074074074073E-4</v>
      </c>
      <c r="G6" s="11">
        <v>5.7870370370370366E-5</v>
      </c>
      <c r="H6" s="11">
        <f>E6-F6-G6</f>
        <v>9.6365740740740738E-2</v>
      </c>
      <c r="I6" s="10">
        <f t="shared" ref="I6:I37" si="0">D6+H6</f>
        <v>9.6365740740740738E-2</v>
      </c>
      <c r="J6" s="37">
        <f t="shared" ref="J6:J37" si="1">I6-MIN(I$6:I$37)</f>
        <v>0</v>
      </c>
    </row>
    <row r="7" spans="1:15">
      <c r="A7" s="8">
        <v>24</v>
      </c>
      <c r="B7" s="21" t="s">
        <v>72</v>
      </c>
      <c r="C7" t="s">
        <v>73</v>
      </c>
      <c r="D7" s="35">
        <v>0</v>
      </c>
      <c r="E7" s="10">
        <v>9.6539351851851807E-2</v>
      </c>
      <c r="F7" s="11">
        <v>6.9444444444444444E-5</v>
      </c>
      <c r="G7" s="11"/>
      <c r="H7" s="11">
        <f>E7-F7-G7</f>
        <v>9.6469907407407365E-2</v>
      </c>
      <c r="I7" s="10">
        <f t="shared" si="0"/>
        <v>9.6469907407407365E-2</v>
      </c>
      <c r="J7" s="37">
        <f t="shared" si="1"/>
        <v>1.0416666666662744E-4</v>
      </c>
    </row>
    <row r="8" spans="1:15">
      <c r="A8" s="8">
        <v>12</v>
      </c>
      <c r="B8" s="21" t="s">
        <v>49</v>
      </c>
      <c r="C8" t="s">
        <v>48</v>
      </c>
      <c r="D8" s="35">
        <v>0</v>
      </c>
      <c r="E8" s="10">
        <v>9.6539351851851807E-2</v>
      </c>
      <c r="G8" s="11">
        <v>5.7870370370370366E-5</v>
      </c>
      <c r="H8" s="11">
        <f>E8-F8-G8</f>
        <v>9.6481481481481432E-2</v>
      </c>
      <c r="I8" s="10">
        <f t="shared" si="0"/>
        <v>9.6481481481481432E-2</v>
      </c>
      <c r="J8" s="37">
        <f t="shared" si="1"/>
        <v>1.1574074074069407E-4</v>
      </c>
    </row>
    <row r="9" spans="1:15">
      <c r="A9" s="8">
        <v>19</v>
      </c>
      <c r="B9" s="21" t="s">
        <v>62</v>
      </c>
      <c r="C9" t="s">
        <v>63</v>
      </c>
      <c r="D9" s="35">
        <v>0</v>
      </c>
      <c r="E9" s="10">
        <v>9.6539351851851807E-2</v>
      </c>
      <c r="F9" s="11">
        <v>4.6296296296296294E-5</v>
      </c>
      <c r="G9" s="11"/>
      <c r="H9" s="11">
        <f>E9-F9-G9</f>
        <v>9.6493055555555513E-2</v>
      </c>
      <c r="I9" s="10">
        <f t="shared" si="0"/>
        <v>9.6493055555555513E-2</v>
      </c>
      <c r="J9" s="37">
        <f t="shared" si="1"/>
        <v>1.2731481481477458E-4</v>
      </c>
    </row>
    <row r="10" spans="1:15">
      <c r="A10" s="8">
        <v>18</v>
      </c>
      <c r="B10" s="21" t="s">
        <v>60</v>
      </c>
      <c r="C10" t="s">
        <v>61</v>
      </c>
      <c r="D10" s="35">
        <v>0</v>
      </c>
      <c r="E10" s="10">
        <v>9.6539351851851848E-2</v>
      </c>
      <c r="G10" s="11">
        <v>4.6296296296296294E-5</v>
      </c>
      <c r="H10" s="11">
        <f>E10-F10-G10</f>
        <v>9.6493055555555554E-2</v>
      </c>
      <c r="I10" s="10">
        <f t="shared" si="0"/>
        <v>9.6493055555555554E-2</v>
      </c>
      <c r="J10" s="37">
        <f t="shared" si="1"/>
        <v>1.2731481481481621E-4</v>
      </c>
    </row>
    <row r="11" spans="1:15">
      <c r="A11" s="8">
        <v>29</v>
      </c>
      <c r="B11" s="21" t="s">
        <v>78</v>
      </c>
      <c r="C11" t="s">
        <v>79</v>
      </c>
      <c r="D11" s="35">
        <v>0</v>
      </c>
      <c r="E11" s="10">
        <v>9.6539351851851807E-2</v>
      </c>
      <c r="F11" s="7"/>
      <c r="G11" s="7"/>
      <c r="H11" s="11">
        <f>H12</f>
        <v>9.6539351851851807E-2</v>
      </c>
      <c r="I11" s="10">
        <f t="shared" si="0"/>
        <v>9.6539351851851807E-2</v>
      </c>
      <c r="J11" s="37">
        <f t="shared" si="1"/>
        <v>1.7361111111106886E-4</v>
      </c>
    </row>
    <row r="12" spans="1:15">
      <c r="A12" s="8">
        <v>26</v>
      </c>
      <c r="B12" s="21" t="s">
        <v>76</v>
      </c>
      <c r="C12" t="s">
        <v>77</v>
      </c>
      <c r="D12" s="35">
        <v>0</v>
      </c>
      <c r="E12" s="10">
        <v>9.6539351851851807E-2</v>
      </c>
      <c r="F12" s="11"/>
      <c r="G12" s="7"/>
      <c r="H12" s="11">
        <f t="shared" ref="H12:H37" si="2">E12-F12-G12</f>
        <v>9.6539351851851807E-2</v>
      </c>
      <c r="I12" s="10">
        <f t="shared" si="0"/>
        <v>9.6539351851851807E-2</v>
      </c>
      <c r="J12" s="37">
        <f t="shared" si="1"/>
        <v>1.7361111111106886E-4</v>
      </c>
      <c r="O12" s="28"/>
    </row>
    <row r="13" spans="1:15">
      <c r="A13" s="8">
        <v>11</v>
      </c>
      <c r="B13" s="21" t="s">
        <v>47</v>
      </c>
      <c r="C13" t="s">
        <v>48</v>
      </c>
      <c r="D13" s="35">
        <v>0</v>
      </c>
      <c r="E13" s="10">
        <v>9.8449074074074064E-2</v>
      </c>
      <c r="G13" s="11">
        <v>3.4722222222222222E-5</v>
      </c>
      <c r="H13" s="11">
        <f t="shared" si="2"/>
        <v>9.8414351851851836E-2</v>
      </c>
      <c r="I13" s="10">
        <f t="shared" si="0"/>
        <v>9.8414351851851836E-2</v>
      </c>
      <c r="J13" s="37">
        <f t="shared" si="1"/>
        <v>2.0486111111110983E-3</v>
      </c>
    </row>
    <row r="14" spans="1:15">
      <c r="A14" s="8">
        <v>21</v>
      </c>
      <c r="B14" s="21" t="s">
        <v>66</v>
      </c>
      <c r="C14" t="s">
        <v>67</v>
      </c>
      <c r="D14" s="35">
        <v>0</v>
      </c>
      <c r="E14" s="10">
        <v>9.8449074074074064E-2</v>
      </c>
      <c r="G14" s="11">
        <v>1.1574074074074073E-5</v>
      </c>
      <c r="H14" s="11">
        <f t="shared" si="2"/>
        <v>9.8437499999999983E-2</v>
      </c>
      <c r="I14" s="10">
        <f t="shared" si="0"/>
        <v>9.8437499999999983E-2</v>
      </c>
      <c r="J14" s="37">
        <f t="shared" si="1"/>
        <v>2.0717592592592454E-3</v>
      </c>
    </row>
    <row r="15" spans="1:15">
      <c r="A15" s="8">
        <v>1</v>
      </c>
      <c r="B15" s="21" t="s">
        <v>29</v>
      </c>
      <c r="C15" t="s">
        <v>30</v>
      </c>
      <c r="D15" s="35">
        <v>0</v>
      </c>
      <c r="E15" s="10">
        <v>9.8449074074074064E-2</v>
      </c>
      <c r="F15" s="11"/>
      <c r="G15" s="14"/>
      <c r="H15" s="11">
        <f t="shared" si="2"/>
        <v>9.8449074074074064E-2</v>
      </c>
      <c r="I15" s="10">
        <f t="shared" si="0"/>
        <v>9.8449074074074064E-2</v>
      </c>
      <c r="J15" s="37">
        <f t="shared" si="1"/>
        <v>2.0833333333333259E-3</v>
      </c>
    </row>
    <row r="16" spans="1:15">
      <c r="A16" s="8">
        <v>2</v>
      </c>
      <c r="B16" s="21" t="s">
        <v>31</v>
      </c>
      <c r="C16" t="s">
        <v>32</v>
      </c>
      <c r="D16" s="35">
        <v>0</v>
      </c>
      <c r="E16" s="10">
        <v>9.8449074074074064E-2</v>
      </c>
      <c r="F16" s="11"/>
      <c r="G16" s="11"/>
      <c r="H16" s="11">
        <f t="shared" si="2"/>
        <v>9.8449074074074064E-2</v>
      </c>
      <c r="I16" s="10">
        <f t="shared" si="0"/>
        <v>9.8449074074074064E-2</v>
      </c>
      <c r="J16" s="37">
        <f t="shared" si="1"/>
        <v>2.0833333333333259E-3</v>
      </c>
    </row>
    <row r="17" spans="1:13">
      <c r="A17" s="8">
        <v>3</v>
      </c>
      <c r="B17" s="21" t="s">
        <v>33</v>
      </c>
      <c r="C17" t="s">
        <v>34</v>
      </c>
      <c r="D17" s="35">
        <v>0</v>
      </c>
      <c r="E17" s="10">
        <v>9.8449074074074064E-2</v>
      </c>
      <c r="F17" s="11"/>
      <c r="G17" s="11"/>
      <c r="H17" s="11">
        <f t="shared" si="2"/>
        <v>9.8449074074074064E-2</v>
      </c>
      <c r="I17" s="10">
        <f t="shared" si="0"/>
        <v>9.8449074074074064E-2</v>
      </c>
      <c r="J17" s="37">
        <f t="shared" si="1"/>
        <v>2.0833333333333259E-3</v>
      </c>
    </row>
    <row r="18" spans="1:13">
      <c r="A18" s="8">
        <v>4</v>
      </c>
      <c r="B18" s="21" t="s">
        <v>35</v>
      </c>
      <c r="C18" t="s">
        <v>36</v>
      </c>
      <c r="D18" s="35">
        <v>0</v>
      </c>
      <c r="E18" s="10">
        <v>9.8449074074074064E-2</v>
      </c>
      <c r="F18" s="11"/>
      <c r="G18" s="11"/>
      <c r="H18" s="11">
        <f t="shared" si="2"/>
        <v>9.8449074074074064E-2</v>
      </c>
      <c r="I18" s="10">
        <f t="shared" si="0"/>
        <v>9.8449074074074064E-2</v>
      </c>
      <c r="J18" s="37">
        <f t="shared" si="1"/>
        <v>2.0833333333333259E-3</v>
      </c>
    </row>
    <row r="19" spans="1:13">
      <c r="A19" s="8">
        <v>5</v>
      </c>
      <c r="B19" s="21" t="s">
        <v>37</v>
      </c>
      <c r="C19" t="s">
        <v>38</v>
      </c>
      <c r="D19" s="35">
        <v>0</v>
      </c>
      <c r="E19" s="10">
        <v>9.8449074074074064E-2</v>
      </c>
      <c r="F19" s="11"/>
      <c r="G19" s="11"/>
      <c r="H19" s="11">
        <f t="shared" si="2"/>
        <v>9.8449074074074064E-2</v>
      </c>
      <c r="I19" s="10">
        <f t="shared" si="0"/>
        <v>9.8449074074074064E-2</v>
      </c>
      <c r="J19" s="37">
        <f t="shared" si="1"/>
        <v>2.0833333333333259E-3</v>
      </c>
    </row>
    <row r="20" spans="1:13">
      <c r="A20" s="8">
        <v>7</v>
      </c>
      <c r="B20" s="21" t="s">
        <v>39</v>
      </c>
      <c r="C20" t="s">
        <v>40</v>
      </c>
      <c r="D20" s="35">
        <v>0</v>
      </c>
      <c r="E20" s="10">
        <v>9.8449074074074064E-2</v>
      </c>
      <c r="F20" s="7"/>
      <c r="G20" s="7"/>
      <c r="H20" s="11">
        <f t="shared" si="2"/>
        <v>9.8449074074074064E-2</v>
      </c>
      <c r="I20" s="10">
        <f t="shared" si="0"/>
        <v>9.8449074074074064E-2</v>
      </c>
      <c r="J20" s="37">
        <f t="shared" si="1"/>
        <v>2.0833333333333259E-3</v>
      </c>
    </row>
    <row r="21" spans="1:13">
      <c r="A21" s="8">
        <v>8</v>
      </c>
      <c r="B21" s="21" t="s">
        <v>41</v>
      </c>
      <c r="C21" t="s">
        <v>42</v>
      </c>
      <c r="D21" s="35">
        <v>0</v>
      </c>
      <c r="E21" s="10">
        <v>9.8449074074074064E-2</v>
      </c>
      <c r="F21" s="7"/>
      <c r="G21" s="11"/>
      <c r="H21" s="11">
        <f t="shared" si="2"/>
        <v>9.8449074074074064E-2</v>
      </c>
      <c r="I21" s="10">
        <f t="shared" si="0"/>
        <v>9.8449074074074064E-2</v>
      </c>
      <c r="J21" s="37">
        <f t="shared" si="1"/>
        <v>2.0833333333333259E-3</v>
      </c>
    </row>
    <row r="22" spans="1:13">
      <c r="A22" s="8">
        <v>10</v>
      </c>
      <c r="B22" s="21" t="s">
        <v>45</v>
      </c>
      <c r="C22" t="s">
        <v>46</v>
      </c>
      <c r="D22" s="35">
        <v>0</v>
      </c>
      <c r="E22" s="10">
        <v>9.8449074074074064E-2</v>
      </c>
      <c r="F22" s="7"/>
      <c r="G22" s="7"/>
      <c r="H22" s="11">
        <f t="shared" si="2"/>
        <v>9.8449074074074064E-2</v>
      </c>
      <c r="I22" s="10">
        <f t="shared" si="0"/>
        <v>9.8449074074074064E-2</v>
      </c>
      <c r="J22" s="37">
        <f t="shared" si="1"/>
        <v>2.0833333333333259E-3</v>
      </c>
    </row>
    <row r="23" spans="1:13">
      <c r="A23" s="8">
        <v>13</v>
      </c>
      <c r="B23" s="21" t="s">
        <v>50</v>
      </c>
      <c r="C23" t="s">
        <v>51</v>
      </c>
      <c r="D23" s="35">
        <v>0</v>
      </c>
      <c r="E23" s="10">
        <v>9.8449074074074064E-2</v>
      </c>
      <c r="F23" s="7"/>
      <c r="G23" s="7"/>
      <c r="H23" s="11">
        <f t="shared" si="2"/>
        <v>9.8449074074074064E-2</v>
      </c>
      <c r="I23" s="10">
        <f t="shared" si="0"/>
        <v>9.8449074074074064E-2</v>
      </c>
      <c r="J23" s="37">
        <f t="shared" si="1"/>
        <v>2.0833333333333259E-3</v>
      </c>
    </row>
    <row r="24" spans="1:13">
      <c r="A24" s="8">
        <v>14</v>
      </c>
      <c r="B24" s="21" t="s">
        <v>52</v>
      </c>
      <c r="C24" t="s">
        <v>53</v>
      </c>
      <c r="D24" s="35">
        <v>0</v>
      </c>
      <c r="E24" s="10">
        <v>9.8449074074074064E-2</v>
      </c>
      <c r="F24" s="7"/>
      <c r="G24" s="7"/>
      <c r="H24" s="11">
        <f t="shared" si="2"/>
        <v>9.8449074074074064E-2</v>
      </c>
      <c r="I24" s="10">
        <f t="shared" si="0"/>
        <v>9.8449074074074064E-2</v>
      </c>
      <c r="J24" s="37">
        <f t="shared" si="1"/>
        <v>2.0833333333333259E-3</v>
      </c>
    </row>
    <row r="25" spans="1:13">
      <c r="A25" s="8">
        <v>15</v>
      </c>
      <c r="B25" s="21" t="s">
        <v>54</v>
      </c>
      <c r="C25" t="s">
        <v>55</v>
      </c>
      <c r="D25" s="35">
        <v>0</v>
      </c>
      <c r="E25" s="10">
        <v>9.8449074074074064E-2</v>
      </c>
      <c r="F25" s="7"/>
      <c r="G25" s="11"/>
      <c r="H25" s="11">
        <f t="shared" si="2"/>
        <v>9.8449074074074064E-2</v>
      </c>
      <c r="I25" s="10">
        <f t="shared" si="0"/>
        <v>9.8449074074074064E-2</v>
      </c>
      <c r="J25" s="37">
        <f t="shared" si="1"/>
        <v>2.0833333333333259E-3</v>
      </c>
    </row>
    <row r="26" spans="1:13">
      <c r="A26" s="8">
        <v>16</v>
      </c>
      <c r="B26" s="21" t="s">
        <v>56</v>
      </c>
      <c r="C26" t="s">
        <v>57</v>
      </c>
      <c r="D26" s="35">
        <v>0</v>
      </c>
      <c r="E26" s="10">
        <v>9.8449074074074064E-2</v>
      </c>
      <c r="F26" s="7"/>
      <c r="G26" s="11"/>
      <c r="H26" s="11">
        <f t="shared" si="2"/>
        <v>9.8449074074074064E-2</v>
      </c>
      <c r="I26" s="10">
        <f t="shared" si="0"/>
        <v>9.8449074074074064E-2</v>
      </c>
      <c r="J26" s="37">
        <f t="shared" si="1"/>
        <v>2.0833333333333259E-3</v>
      </c>
    </row>
    <row r="27" spans="1:13">
      <c r="A27" s="8">
        <v>20</v>
      </c>
      <c r="B27" s="21" t="s">
        <v>64</v>
      </c>
      <c r="C27" t="s">
        <v>65</v>
      </c>
      <c r="D27" s="35">
        <v>0</v>
      </c>
      <c r="E27" s="10">
        <v>9.8449074074074064E-2</v>
      </c>
      <c r="F27" s="11"/>
      <c r="G27" s="7"/>
      <c r="H27" s="11">
        <f t="shared" si="2"/>
        <v>9.8449074074074064E-2</v>
      </c>
      <c r="I27" s="10">
        <f t="shared" si="0"/>
        <v>9.8449074074074064E-2</v>
      </c>
      <c r="J27" s="37">
        <f t="shared" si="1"/>
        <v>2.0833333333333259E-3</v>
      </c>
    </row>
    <row r="28" spans="1:13">
      <c r="A28" s="8">
        <v>22</v>
      </c>
      <c r="B28" s="21" t="s">
        <v>68</v>
      </c>
      <c r="C28" t="s">
        <v>69</v>
      </c>
      <c r="D28" s="35">
        <v>0</v>
      </c>
      <c r="E28" s="10">
        <v>9.8449074074074064E-2</v>
      </c>
      <c r="F28" s="7"/>
      <c r="G28" s="11"/>
      <c r="H28" s="11">
        <f t="shared" si="2"/>
        <v>9.8449074074074064E-2</v>
      </c>
      <c r="I28" s="10">
        <f t="shared" si="0"/>
        <v>9.8449074074074064E-2</v>
      </c>
      <c r="J28" s="37">
        <f t="shared" si="1"/>
        <v>2.0833333333333259E-3</v>
      </c>
    </row>
    <row r="29" spans="1:13">
      <c r="A29" s="8">
        <v>23</v>
      </c>
      <c r="B29" s="21" t="s">
        <v>70</v>
      </c>
      <c r="C29" t="s">
        <v>71</v>
      </c>
      <c r="D29" s="35">
        <v>0</v>
      </c>
      <c r="E29" s="10">
        <v>9.8449074074074064E-2</v>
      </c>
      <c r="F29" s="7"/>
      <c r="G29" s="11"/>
      <c r="H29" s="11">
        <f t="shared" si="2"/>
        <v>9.8449074074074064E-2</v>
      </c>
      <c r="I29" s="10">
        <f t="shared" si="0"/>
        <v>9.8449074074074064E-2</v>
      </c>
      <c r="J29" s="37">
        <f t="shared" si="1"/>
        <v>2.0833333333333259E-3</v>
      </c>
    </row>
    <row r="30" spans="1:13">
      <c r="A30" s="8">
        <v>25</v>
      </c>
      <c r="B30" s="21" t="s">
        <v>74</v>
      </c>
      <c r="C30" t="s">
        <v>75</v>
      </c>
      <c r="D30" s="35">
        <v>0</v>
      </c>
      <c r="E30" s="10">
        <v>9.8449074074074064E-2</v>
      </c>
      <c r="F30" s="7"/>
      <c r="G30" s="7"/>
      <c r="H30" s="11">
        <f t="shared" si="2"/>
        <v>9.8449074074074064E-2</v>
      </c>
      <c r="I30" s="10">
        <f t="shared" si="0"/>
        <v>9.8449074074074064E-2</v>
      </c>
      <c r="J30" s="37">
        <f t="shared" si="1"/>
        <v>2.0833333333333259E-3</v>
      </c>
    </row>
    <row r="31" spans="1:13">
      <c r="A31" s="8">
        <v>30</v>
      </c>
      <c r="B31" s="21" t="s">
        <v>80</v>
      </c>
      <c r="C31" t="s">
        <v>79</v>
      </c>
      <c r="D31" s="35">
        <v>0</v>
      </c>
      <c r="E31" s="10">
        <v>9.8449074074074064E-2</v>
      </c>
      <c r="F31" s="11"/>
      <c r="G31" s="11"/>
      <c r="H31" s="11">
        <f t="shared" si="2"/>
        <v>9.8449074074074064E-2</v>
      </c>
      <c r="I31" s="10">
        <f t="shared" si="0"/>
        <v>9.8449074074074064E-2</v>
      </c>
      <c r="J31" s="37">
        <f t="shared" si="1"/>
        <v>2.0833333333333259E-3</v>
      </c>
      <c r="M31" s="28"/>
    </row>
    <row r="32" spans="1:13">
      <c r="A32" s="8">
        <v>31</v>
      </c>
      <c r="B32" s="21" t="s">
        <v>81</v>
      </c>
      <c r="C32" t="s">
        <v>82</v>
      </c>
      <c r="D32" s="35">
        <v>0</v>
      </c>
      <c r="E32" s="10">
        <v>9.8449074074074064E-2</v>
      </c>
      <c r="F32" s="11"/>
      <c r="G32" s="11"/>
      <c r="H32" s="11">
        <f t="shared" si="2"/>
        <v>9.8449074074074064E-2</v>
      </c>
      <c r="I32" s="10">
        <f t="shared" si="0"/>
        <v>9.8449074074074064E-2</v>
      </c>
      <c r="J32" s="37">
        <f t="shared" si="1"/>
        <v>2.0833333333333259E-3</v>
      </c>
      <c r="M32" s="28"/>
    </row>
    <row r="33" spans="1:13">
      <c r="A33" s="8">
        <v>32</v>
      </c>
      <c r="B33" s="21" t="s">
        <v>70</v>
      </c>
      <c r="C33" t="s">
        <v>83</v>
      </c>
      <c r="D33" s="35">
        <v>0</v>
      </c>
      <c r="E33" s="10">
        <v>9.8449074074074064E-2</v>
      </c>
      <c r="F33" s="11"/>
      <c r="G33" s="11"/>
      <c r="H33" s="11">
        <f t="shared" si="2"/>
        <v>9.8449074074074064E-2</v>
      </c>
      <c r="I33" s="10">
        <f t="shared" si="0"/>
        <v>9.8449074074074064E-2</v>
      </c>
      <c r="J33" s="37">
        <f t="shared" si="1"/>
        <v>2.0833333333333259E-3</v>
      </c>
      <c r="M33" s="28"/>
    </row>
    <row r="34" spans="1:13">
      <c r="A34" s="8">
        <v>34</v>
      </c>
      <c r="B34" s="21" t="s">
        <v>84</v>
      </c>
      <c r="C34" t="s">
        <v>85</v>
      </c>
      <c r="D34" s="35">
        <v>0</v>
      </c>
      <c r="E34" s="10">
        <v>9.8449074074074064E-2</v>
      </c>
      <c r="F34" s="11"/>
      <c r="G34" s="11"/>
      <c r="H34" s="11">
        <f t="shared" si="2"/>
        <v>9.8449074074074064E-2</v>
      </c>
      <c r="I34" s="10">
        <f t="shared" si="0"/>
        <v>9.8449074074074064E-2</v>
      </c>
      <c r="J34" s="37">
        <f t="shared" si="1"/>
        <v>2.0833333333333259E-3</v>
      </c>
      <c r="M34" s="28"/>
    </row>
    <row r="35" spans="1:13">
      <c r="A35" s="27">
        <v>37</v>
      </c>
      <c r="B35" s="21" t="s">
        <v>87</v>
      </c>
      <c r="C35" t="s">
        <v>88</v>
      </c>
      <c r="D35" s="35">
        <v>0</v>
      </c>
      <c r="E35" s="10">
        <v>9.8449074074074064E-2</v>
      </c>
      <c r="F35" s="11"/>
      <c r="G35" s="7"/>
      <c r="H35" s="11">
        <f t="shared" si="2"/>
        <v>9.8449074074074064E-2</v>
      </c>
      <c r="I35" s="10">
        <f t="shared" si="0"/>
        <v>9.8449074074074064E-2</v>
      </c>
      <c r="J35" s="37">
        <f t="shared" si="1"/>
        <v>2.0833333333333259E-3</v>
      </c>
      <c r="M35" s="28"/>
    </row>
    <row r="36" spans="1:13">
      <c r="A36" s="8">
        <v>35</v>
      </c>
      <c r="B36" s="21" t="s">
        <v>86</v>
      </c>
      <c r="C36" t="s">
        <v>85</v>
      </c>
      <c r="D36" s="35">
        <v>0</v>
      </c>
      <c r="E36" s="10">
        <v>9.8506944444444453E-2</v>
      </c>
      <c r="F36" s="7"/>
      <c r="G36" s="11"/>
      <c r="H36" s="11">
        <f t="shared" si="2"/>
        <v>9.8506944444444453E-2</v>
      </c>
      <c r="I36" s="10">
        <f t="shared" si="0"/>
        <v>9.8506944444444453E-2</v>
      </c>
      <c r="J36" s="37">
        <f t="shared" si="1"/>
        <v>2.1412037037037146E-3</v>
      </c>
      <c r="M36" s="28"/>
    </row>
    <row r="37" spans="1:13">
      <c r="A37" s="8">
        <v>17</v>
      </c>
      <c r="B37" s="21" t="s">
        <v>58</v>
      </c>
      <c r="C37" t="s">
        <v>59</v>
      </c>
      <c r="D37" s="35">
        <v>0</v>
      </c>
      <c r="E37" s="10">
        <v>0.10269675925925925</v>
      </c>
      <c r="F37" s="11"/>
      <c r="G37" s="7"/>
      <c r="H37" s="11">
        <f t="shared" si="2"/>
        <v>0.10269675925925925</v>
      </c>
      <c r="I37" s="10">
        <f t="shared" si="0"/>
        <v>0.10269675925925925</v>
      </c>
      <c r="J37" s="37">
        <f t="shared" si="1"/>
        <v>6.3310185185185136E-3</v>
      </c>
      <c r="M37" s="28"/>
    </row>
    <row r="38" spans="1:13">
      <c r="B38" s="21"/>
      <c r="C38" s="61"/>
      <c r="D38" s="35"/>
      <c r="E38" s="10"/>
      <c r="F38" s="7"/>
      <c r="G38" s="7"/>
      <c r="H38" s="11"/>
      <c r="I38" s="10"/>
      <c r="J38" s="37"/>
      <c r="M38" s="28"/>
    </row>
    <row r="39" spans="1:13">
      <c r="A39" s="27"/>
      <c r="B39" s="21"/>
      <c r="C39" s="28"/>
      <c r="D39" s="35"/>
      <c r="E39" s="10"/>
      <c r="F39" s="7"/>
      <c r="G39" s="11"/>
      <c r="H39" s="11"/>
      <c r="I39" s="10"/>
      <c r="J39" s="37"/>
      <c r="M39" s="28"/>
    </row>
    <row r="40" spans="1:13">
      <c r="A40" s="27"/>
      <c r="B40" s="21"/>
      <c r="C40" s="28"/>
      <c r="D40" s="35"/>
      <c r="E40" s="10"/>
      <c r="F40" s="7"/>
      <c r="G40" s="7"/>
      <c r="H40" s="11"/>
      <c r="I40" s="10"/>
      <c r="J40" s="37"/>
      <c r="M40" s="28"/>
    </row>
    <row r="41" spans="1:13">
      <c r="A41" s="27"/>
      <c r="B41" s="21"/>
      <c r="C41" s="28"/>
      <c r="D41" s="35"/>
      <c r="E41" s="10" t="s">
        <v>89</v>
      </c>
      <c r="F41" s="7"/>
      <c r="G41" s="7"/>
      <c r="H41" s="11"/>
      <c r="I41" s="10"/>
      <c r="J41" s="37"/>
      <c r="M41" s="28"/>
    </row>
    <row r="42" spans="1:13">
      <c r="A42" s="27"/>
      <c r="B42" s="21"/>
      <c r="C42" s="28"/>
      <c r="D42" s="35"/>
      <c r="E42" s="10"/>
      <c r="F42" s="7"/>
      <c r="G42" s="7"/>
      <c r="H42" s="11"/>
      <c r="I42" s="10"/>
      <c r="J42" s="37"/>
      <c r="M42" s="28"/>
    </row>
    <row r="43" spans="1:13">
      <c r="A43" s="26"/>
      <c r="B43" s="68"/>
      <c r="C43" s="66"/>
      <c r="D43" s="35"/>
      <c r="E43" s="10"/>
      <c r="F43" s="7"/>
      <c r="G43" s="7"/>
      <c r="H43" s="37"/>
      <c r="I43" s="11"/>
      <c r="J43" s="37"/>
      <c r="M43" s="28"/>
    </row>
    <row r="44" spans="1:13">
      <c r="A44" s="57"/>
      <c r="B44" s="21"/>
      <c r="C44" s="61"/>
      <c r="D44" s="35"/>
      <c r="E44" s="10"/>
      <c r="F44" s="7"/>
      <c r="G44" s="7"/>
      <c r="H44" s="37"/>
      <c r="I44" s="11"/>
      <c r="J44" s="37"/>
      <c r="M44" s="28"/>
    </row>
    <row r="45" spans="1:13">
      <c r="A45" s="9"/>
      <c r="B45" s="2"/>
      <c r="C45" s="9"/>
      <c r="D45" s="2"/>
      <c r="E45" s="2"/>
      <c r="F45" s="50"/>
      <c r="G45" s="9"/>
      <c r="H45" s="9"/>
      <c r="I45" s="2"/>
      <c r="J45" s="3"/>
      <c r="M45" s="28"/>
    </row>
    <row r="46" spans="1:13">
      <c r="L46" s="28"/>
      <c r="M46" s="28"/>
    </row>
    <row r="47" spans="1:13">
      <c r="L47" s="28"/>
      <c r="M47" s="28"/>
    </row>
    <row r="48" spans="1:13">
      <c r="L48" s="28"/>
      <c r="M48" s="28"/>
    </row>
  </sheetData>
  <sortState ref="A6:J37">
    <sortCondition ref="H6"/>
  </sortState>
  <mergeCells count="4">
    <mergeCell ref="E3:H3"/>
    <mergeCell ref="A1:J2"/>
    <mergeCell ref="A3:D3"/>
    <mergeCell ref="B4:C4"/>
  </mergeCells>
  <printOptions gridLines="1"/>
  <pageMargins left="0.23622047244094491" right="3.937007874015748E-2" top="0.35433070866141736" bottom="0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5"/>
  <sheetViews>
    <sheetView workbookViewId="0">
      <selection activeCell="I6" sqref="I6"/>
    </sheetView>
  </sheetViews>
  <sheetFormatPr defaultRowHeight="15"/>
  <cols>
    <col min="1" max="1" width="3.5703125" bestFit="1" customWidth="1"/>
    <col min="2" max="2" width="9.5703125" customWidth="1"/>
    <col min="3" max="3" width="14.42578125" customWidth="1"/>
    <col min="4" max="4" width="9.140625" customWidth="1"/>
    <col min="5" max="5" width="9.42578125" bestFit="1" customWidth="1"/>
    <col min="6" max="6" width="8.7109375" customWidth="1"/>
    <col min="7" max="7" width="7.85546875" customWidth="1"/>
    <col min="8" max="8" width="8.7109375" customWidth="1"/>
    <col min="9" max="9" width="8" customWidth="1"/>
    <col min="10" max="10" width="8.5703125" bestFit="1" customWidth="1"/>
  </cols>
  <sheetData>
    <row r="1" spans="1:16">
      <c r="A1" s="113" t="s">
        <v>21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6">
      <c r="A2" s="127"/>
      <c r="B2" s="128"/>
      <c r="C2" s="128"/>
      <c r="D2" s="128"/>
      <c r="E2" s="128"/>
      <c r="F2" s="128"/>
      <c r="G2" s="128"/>
      <c r="H2" s="128"/>
      <c r="I2" s="128"/>
      <c r="J2" s="129"/>
    </row>
    <row r="3" spans="1:16" ht="15" customHeight="1">
      <c r="A3" s="130" t="s">
        <v>6</v>
      </c>
      <c r="B3" s="131"/>
      <c r="C3" s="131"/>
      <c r="D3" s="132"/>
      <c r="E3" s="124" t="s">
        <v>23</v>
      </c>
      <c r="F3" s="125"/>
      <c r="G3" s="125"/>
      <c r="H3" s="126"/>
      <c r="I3" s="122" t="s">
        <v>9</v>
      </c>
      <c r="J3" s="123"/>
    </row>
    <row r="4" spans="1:16">
      <c r="A4" s="4" t="s">
        <v>5</v>
      </c>
      <c r="B4" s="120" t="s">
        <v>0</v>
      </c>
      <c r="C4" s="121"/>
      <c r="D4" s="22" t="s">
        <v>15</v>
      </c>
      <c r="E4" s="48" t="s">
        <v>18</v>
      </c>
      <c r="F4" s="49" t="s">
        <v>1</v>
      </c>
      <c r="G4" s="50" t="s">
        <v>2</v>
      </c>
      <c r="H4" s="29" t="s">
        <v>20</v>
      </c>
      <c r="I4" s="22" t="s">
        <v>3</v>
      </c>
      <c r="J4" s="32" t="s">
        <v>4</v>
      </c>
    </row>
    <row r="5" spans="1:16">
      <c r="A5" s="64"/>
      <c r="B5" s="67"/>
      <c r="D5" s="6"/>
      <c r="E5" s="6"/>
      <c r="F5" s="7"/>
      <c r="G5" s="7"/>
      <c r="H5" s="51"/>
      <c r="I5" s="19"/>
      <c r="J5" s="8"/>
    </row>
    <row r="6" spans="1:16">
      <c r="A6" s="8">
        <v>9</v>
      </c>
      <c r="B6" s="21" t="s">
        <v>43</v>
      </c>
      <c r="C6" t="s">
        <v>44</v>
      </c>
      <c r="D6" s="10">
        <v>9.6365740740740738E-2</v>
      </c>
      <c r="E6" s="15">
        <v>7.7962962962962998E-2</v>
      </c>
      <c r="F6" s="13"/>
      <c r="G6" s="11"/>
      <c r="H6" s="52">
        <f t="shared" ref="H6:H36" si="0">SUM(E6-F6-G6)</f>
        <v>7.7962962962962998E-2</v>
      </c>
      <c r="I6" s="34">
        <f t="shared" ref="I6:I36" si="1">D6+H6</f>
        <v>0.17432870370370374</v>
      </c>
      <c r="J6" s="34">
        <f t="shared" ref="J6:J36" si="2">I6-MIN(I$6:I$36)</f>
        <v>0</v>
      </c>
    </row>
    <row r="7" spans="1:16">
      <c r="A7" s="8">
        <v>19</v>
      </c>
      <c r="B7" s="21" t="s">
        <v>62</v>
      </c>
      <c r="C7" t="s">
        <v>63</v>
      </c>
      <c r="D7" s="10">
        <v>9.6493055555555513E-2</v>
      </c>
      <c r="E7" s="15">
        <v>7.7962962962962998E-2</v>
      </c>
      <c r="F7" s="36">
        <v>4.6296296296296294E-5</v>
      </c>
      <c r="G7" s="11"/>
      <c r="H7" s="52">
        <f t="shared" si="0"/>
        <v>7.7916666666666703E-2</v>
      </c>
      <c r="I7" s="34">
        <f t="shared" si="1"/>
        <v>0.17440972222222223</v>
      </c>
      <c r="J7" s="34">
        <f t="shared" si="2"/>
        <v>8.1018518518494176E-5</v>
      </c>
    </row>
    <row r="8" spans="1:16">
      <c r="A8" s="8">
        <v>24</v>
      </c>
      <c r="B8" s="21" t="s">
        <v>72</v>
      </c>
      <c r="C8" t="s">
        <v>73</v>
      </c>
      <c r="D8" s="10">
        <v>9.6469907407407365E-2</v>
      </c>
      <c r="E8" s="15">
        <v>7.7962962962962998E-2</v>
      </c>
      <c r="F8" s="30"/>
      <c r="G8" s="11"/>
      <c r="H8" s="52">
        <f t="shared" si="0"/>
        <v>7.7962962962962998E-2</v>
      </c>
      <c r="I8" s="34">
        <f t="shared" si="1"/>
        <v>0.17443287037037036</v>
      </c>
      <c r="J8" s="34">
        <f t="shared" si="2"/>
        <v>1.0416666666662744E-4</v>
      </c>
    </row>
    <row r="9" spans="1:16">
      <c r="A9" s="8">
        <v>12</v>
      </c>
      <c r="B9" s="21" t="s">
        <v>49</v>
      </c>
      <c r="C9" t="s">
        <v>48</v>
      </c>
      <c r="D9" s="10">
        <v>9.6481481481481432E-2</v>
      </c>
      <c r="E9" s="15">
        <v>7.7962962962962998E-2</v>
      </c>
      <c r="F9" s="30"/>
      <c r="G9" s="11"/>
      <c r="H9" s="52">
        <f t="shared" si="0"/>
        <v>7.7962962962962998E-2</v>
      </c>
      <c r="I9" s="34">
        <f t="shared" si="1"/>
        <v>0.17444444444444443</v>
      </c>
      <c r="J9" s="34">
        <f t="shared" si="2"/>
        <v>1.1574074074069407E-4</v>
      </c>
    </row>
    <row r="10" spans="1:16">
      <c r="A10" s="8">
        <v>18</v>
      </c>
      <c r="B10" s="21" t="s">
        <v>60</v>
      </c>
      <c r="C10" t="s">
        <v>61</v>
      </c>
      <c r="D10" s="10">
        <v>9.6493055555555554E-2</v>
      </c>
      <c r="E10" s="15">
        <v>7.7962962962962998E-2</v>
      </c>
      <c r="F10" s="11"/>
      <c r="G10" s="11"/>
      <c r="H10" s="52">
        <f t="shared" si="0"/>
        <v>7.7962962962962998E-2</v>
      </c>
      <c r="I10" s="34">
        <f t="shared" si="1"/>
        <v>0.17445601851851855</v>
      </c>
      <c r="J10" s="34">
        <f t="shared" si="2"/>
        <v>1.2731481481481621E-4</v>
      </c>
    </row>
    <row r="11" spans="1:16">
      <c r="A11" s="8">
        <v>26</v>
      </c>
      <c r="B11" s="21" t="s">
        <v>76</v>
      </c>
      <c r="C11" t="s">
        <v>77</v>
      </c>
      <c r="D11" s="10">
        <v>9.6539351851851807E-2</v>
      </c>
      <c r="E11" s="15">
        <v>7.7962962962962998E-2</v>
      </c>
      <c r="F11" s="30"/>
      <c r="G11" s="11"/>
      <c r="H11" s="52">
        <f t="shared" si="0"/>
        <v>7.7962962962962998E-2</v>
      </c>
      <c r="I11" s="34">
        <f t="shared" si="1"/>
        <v>0.17450231481481482</v>
      </c>
      <c r="J11" s="34">
        <f t="shared" si="2"/>
        <v>1.7361111111108274E-4</v>
      </c>
    </row>
    <row r="12" spans="1:16">
      <c r="A12" s="8">
        <v>29</v>
      </c>
      <c r="B12" s="21" t="s">
        <v>78</v>
      </c>
      <c r="C12" t="s">
        <v>79</v>
      </c>
      <c r="D12" s="10">
        <v>9.6539351851851807E-2</v>
      </c>
      <c r="E12" s="15">
        <v>7.7962962962962998E-2</v>
      </c>
      <c r="F12" s="30"/>
      <c r="G12" s="11"/>
      <c r="H12" s="52">
        <f t="shared" si="0"/>
        <v>7.7962962962962998E-2</v>
      </c>
      <c r="I12" s="34">
        <f t="shared" si="1"/>
        <v>0.17450231481481482</v>
      </c>
      <c r="J12" s="34">
        <f t="shared" si="2"/>
        <v>1.7361111111108274E-4</v>
      </c>
    </row>
    <row r="13" spans="1:16">
      <c r="A13" s="8">
        <v>34</v>
      </c>
      <c r="B13" s="21" t="s">
        <v>84</v>
      </c>
      <c r="C13" t="s">
        <v>85</v>
      </c>
      <c r="D13" s="10">
        <v>9.8449074074074064E-2</v>
      </c>
      <c r="E13" s="15">
        <v>7.7962962962962998E-2</v>
      </c>
      <c r="F13" s="13">
        <v>1.1574074074074073E-4</v>
      </c>
      <c r="G13" s="11"/>
      <c r="H13" s="52">
        <f t="shared" si="0"/>
        <v>7.7847222222222262E-2</v>
      </c>
      <c r="I13" s="34">
        <f t="shared" si="1"/>
        <v>0.17629629629629634</v>
      </c>
      <c r="J13" s="34">
        <f t="shared" si="2"/>
        <v>1.9675925925926041E-3</v>
      </c>
    </row>
    <row r="14" spans="1:16">
      <c r="A14" s="8">
        <v>30</v>
      </c>
      <c r="B14" s="21" t="s">
        <v>80</v>
      </c>
      <c r="C14" t="s">
        <v>79</v>
      </c>
      <c r="D14" s="10">
        <v>9.8449074074074064E-2</v>
      </c>
      <c r="E14" s="15">
        <v>7.7962962962962998E-2</v>
      </c>
      <c r="F14" s="13">
        <v>6.9444444444444444E-5</v>
      </c>
      <c r="H14" s="52">
        <f t="shared" si="0"/>
        <v>7.7893518518518556E-2</v>
      </c>
      <c r="I14" s="34">
        <f t="shared" si="1"/>
        <v>0.17634259259259261</v>
      </c>
      <c r="J14" s="34">
        <f t="shared" si="2"/>
        <v>2.0138888888888706E-3</v>
      </c>
      <c r="O14" s="28"/>
    </row>
    <row r="15" spans="1:16">
      <c r="A15" s="8">
        <v>4</v>
      </c>
      <c r="B15" s="21" t="s">
        <v>35</v>
      </c>
      <c r="C15" t="s">
        <v>36</v>
      </c>
      <c r="D15" s="10">
        <v>9.8449074074074064E-2</v>
      </c>
      <c r="E15" s="15">
        <v>7.7962962962962998E-2</v>
      </c>
      <c r="F15" s="30"/>
      <c r="G15" s="11">
        <v>4.6296296296296294E-5</v>
      </c>
      <c r="H15" s="52">
        <f t="shared" si="0"/>
        <v>7.7916666666666703E-2</v>
      </c>
      <c r="I15" s="34">
        <f t="shared" si="1"/>
        <v>0.17636574074074077</v>
      </c>
      <c r="J15" s="34">
        <f t="shared" si="2"/>
        <v>2.0370370370370317E-3</v>
      </c>
      <c r="P15" s="18"/>
    </row>
    <row r="16" spans="1:16">
      <c r="A16" s="8">
        <v>8</v>
      </c>
      <c r="B16" s="21" t="s">
        <v>41</v>
      </c>
      <c r="C16" t="s">
        <v>42</v>
      </c>
      <c r="D16" s="10">
        <v>9.8449074074074064E-2</v>
      </c>
      <c r="E16" s="15">
        <v>7.7962962962962998E-2</v>
      </c>
      <c r="F16" s="11"/>
      <c r="G16" s="11">
        <v>4.6296296296296294E-5</v>
      </c>
      <c r="H16" s="52">
        <f t="shared" si="0"/>
        <v>7.7916666666666703E-2</v>
      </c>
      <c r="I16" s="34">
        <f t="shared" si="1"/>
        <v>0.17636574074074077</v>
      </c>
      <c r="J16" s="34">
        <f t="shared" si="2"/>
        <v>2.0370370370370317E-3</v>
      </c>
    </row>
    <row r="17" spans="1:16">
      <c r="A17" s="8">
        <v>5</v>
      </c>
      <c r="B17" s="21" t="s">
        <v>37</v>
      </c>
      <c r="C17" t="s">
        <v>38</v>
      </c>
      <c r="D17" s="10">
        <v>9.8449074074074064E-2</v>
      </c>
      <c r="E17" s="15">
        <v>7.7962962962962998E-2</v>
      </c>
      <c r="F17" s="11"/>
      <c r="G17" s="11">
        <v>4.6296296296296294E-5</v>
      </c>
      <c r="H17" s="52">
        <f t="shared" si="0"/>
        <v>7.7916666666666703E-2</v>
      </c>
      <c r="I17" s="34">
        <f t="shared" si="1"/>
        <v>0.17636574074074077</v>
      </c>
      <c r="J17" s="34">
        <f t="shared" si="2"/>
        <v>2.0370370370370317E-3</v>
      </c>
    </row>
    <row r="18" spans="1:16">
      <c r="A18" s="8">
        <v>11</v>
      </c>
      <c r="B18" s="21" t="s">
        <v>47</v>
      </c>
      <c r="C18" t="s">
        <v>48</v>
      </c>
      <c r="D18" s="10">
        <v>9.8414351851851836E-2</v>
      </c>
      <c r="E18" s="15">
        <v>7.7962962962962998E-2</v>
      </c>
      <c r="F18" s="30"/>
      <c r="G18" s="11"/>
      <c r="H18" s="52">
        <f t="shared" si="0"/>
        <v>7.7962962962962998E-2</v>
      </c>
      <c r="I18" s="34">
        <f t="shared" si="1"/>
        <v>0.17637731481481483</v>
      </c>
      <c r="J18" s="34">
        <f t="shared" si="2"/>
        <v>2.0486111111110983E-3</v>
      </c>
    </row>
    <row r="19" spans="1:16">
      <c r="A19" s="8">
        <v>21</v>
      </c>
      <c r="B19" s="21" t="s">
        <v>66</v>
      </c>
      <c r="C19" t="s">
        <v>67</v>
      </c>
      <c r="D19" s="10">
        <v>9.8437499999999983E-2</v>
      </c>
      <c r="E19" s="15">
        <v>7.7962962962962998E-2</v>
      </c>
      <c r="F19" s="11"/>
      <c r="G19" s="11"/>
      <c r="H19" s="52">
        <f t="shared" si="0"/>
        <v>7.7962962962962998E-2</v>
      </c>
      <c r="I19" s="34">
        <f t="shared" si="1"/>
        <v>0.17640046296296297</v>
      </c>
      <c r="J19" s="34">
        <f t="shared" si="2"/>
        <v>2.0717592592592315E-3</v>
      </c>
      <c r="P19" s="18"/>
    </row>
    <row r="20" spans="1:16">
      <c r="A20" s="8">
        <v>1</v>
      </c>
      <c r="B20" s="21" t="s">
        <v>29</v>
      </c>
      <c r="C20" t="s">
        <v>30</v>
      </c>
      <c r="D20" s="10">
        <v>9.8449074074074064E-2</v>
      </c>
      <c r="E20" s="15">
        <v>7.7962962962962956E-2</v>
      </c>
      <c r="F20" s="13"/>
      <c r="G20" s="11"/>
      <c r="H20" s="52">
        <f t="shared" si="0"/>
        <v>7.7962962962962956E-2</v>
      </c>
      <c r="I20" s="34">
        <f t="shared" si="1"/>
        <v>0.17641203703703701</v>
      </c>
      <c r="J20" s="34">
        <f t="shared" si="2"/>
        <v>2.0833333333332704E-3</v>
      </c>
    </row>
    <row r="21" spans="1:16">
      <c r="A21" s="8">
        <v>2</v>
      </c>
      <c r="B21" s="21" t="s">
        <v>31</v>
      </c>
      <c r="C21" t="s">
        <v>32</v>
      </c>
      <c r="D21" s="10">
        <v>9.8449074074074064E-2</v>
      </c>
      <c r="E21" s="15">
        <v>7.7962962962962956E-2</v>
      </c>
      <c r="F21" s="13"/>
      <c r="G21" s="11"/>
      <c r="H21" s="52">
        <f t="shared" si="0"/>
        <v>7.7962962962962956E-2</v>
      </c>
      <c r="I21" s="34">
        <f t="shared" si="1"/>
        <v>0.17641203703703701</v>
      </c>
      <c r="J21" s="34">
        <f t="shared" si="2"/>
        <v>2.0833333333332704E-3</v>
      </c>
    </row>
    <row r="22" spans="1:16">
      <c r="A22" s="8">
        <v>31</v>
      </c>
      <c r="B22" s="21" t="s">
        <v>81</v>
      </c>
      <c r="C22" t="s">
        <v>82</v>
      </c>
      <c r="D22" s="10">
        <v>9.8449074074074064E-2</v>
      </c>
      <c r="E22" s="15">
        <v>7.7962962962962956E-2</v>
      </c>
      <c r="H22" s="52">
        <f t="shared" si="0"/>
        <v>7.7962962962962956E-2</v>
      </c>
      <c r="I22" s="34">
        <f t="shared" si="1"/>
        <v>0.17641203703703701</v>
      </c>
      <c r="J22" s="34">
        <f t="shared" si="2"/>
        <v>2.0833333333332704E-3</v>
      </c>
    </row>
    <row r="23" spans="1:16">
      <c r="A23" s="8">
        <v>3</v>
      </c>
      <c r="B23" s="21" t="s">
        <v>33</v>
      </c>
      <c r="C23" t="s">
        <v>34</v>
      </c>
      <c r="D23" s="10">
        <v>9.8449074074074064E-2</v>
      </c>
      <c r="E23" s="15">
        <v>7.7962962962962998E-2</v>
      </c>
      <c r="F23" s="11"/>
      <c r="G23" s="11"/>
      <c r="H23" s="52">
        <f t="shared" si="0"/>
        <v>7.7962962962962998E-2</v>
      </c>
      <c r="I23" s="34">
        <f t="shared" si="1"/>
        <v>0.17641203703703706</v>
      </c>
      <c r="J23" s="34">
        <f t="shared" si="2"/>
        <v>2.0833333333333259E-3</v>
      </c>
    </row>
    <row r="24" spans="1:16">
      <c r="A24" s="8">
        <v>13</v>
      </c>
      <c r="B24" s="21" t="s">
        <v>50</v>
      </c>
      <c r="C24" t="s">
        <v>51</v>
      </c>
      <c r="D24" s="10">
        <v>9.8449074074074064E-2</v>
      </c>
      <c r="E24" s="15">
        <v>7.7962962962962998E-2</v>
      </c>
      <c r="F24" s="30"/>
      <c r="G24" s="11"/>
      <c r="H24" s="52">
        <f t="shared" si="0"/>
        <v>7.7962962962962998E-2</v>
      </c>
      <c r="I24" s="34">
        <f t="shared" si="1"/>
        <v>0.17641203703703706</v>
      </c>
      <c r="J24" s="34">
        <f t="shared" si="2"/>
        <v>2.0833333333333259E-3</v>
      </c>
    </row>
    <row r="25" spans="1:16">
      <c r="A25" s="8">
        <v>15</v>
      </c>
      <c r="B25" s="21" t="s">
        <v>54</v>
      </c>
      <c r="C25" t="s">
        <v>55</v>
      </c>
      <c r="D25" s="10">
        <v>9.8449074074074064E-2</v>
      </c>
      <c r="E25" s="15">
        <v>7.7962962962962998E-2</v>
      </c>
      <c r="F25" s="36"/>
      <c r="G25" s="11"/>
      <c r="H25" s="52">
        <f t="shared" si="0"/>
        <v>7.7962962962962998E-2</v>
      </c>
      <c r="I25" s="34">
        <f t="shared" si="1"/>
        <v>0.17641203703703706</v>
      </c>
      <c r="J25" s="34">
        <f t="shared" si="2"/>
        <v>2.0833333333333259E-3</v>
      </c>
    </row>
    <row r="26" spans="1:16">
      <c r="A26" s="8">
        <v>32</v>
      </c>
      <c r="B26" s="21" t="s">
        <v>70</v>
      </c>
      <c r="C26" t="s">
        <v>83</v>
      </c>
      <c r="D26" s="10">
        <v>9.8449074074074064E-2</v>
      </c>
      <c r="E26" s="15">
        <v>7.7962962962962998E-2</v>
      </c>
      <c r="H26" s="52">
        <f t="shared" si="0"/>
        <v>7.7962962962962998E-2</v>
      </c>
      <c r="I26" s="34">
        <f t="shared" si="1"/>
        <v>0.17641203703703706</v>
      </c>
      <c r="J26" s="34">
        <f t="shared" si="2"/>
        <v>2.0833333333333259E-3</v>
      </c>
    </row>
    <row r="27" spans="1:16">
      <c r="A27" s="27">
        <v>37</v>
      </c>
      <c r="B27" s="21" t="s">
        <v>87</v>
      </c>
      <c r="C27" t="s">
        <v>88</v>
      </c>
      <c r="D27" s="10">
        <v>9.8449074074074064E-2</v>
      </c>
      <c r="E27" s="15">
        <v>7.7962962962962998E-2</v>
      </c>
      <c r="F27" s="11"/>
      <c r="G27" s="11"/>
      <c r="H27" s="52">
        <f t="shared" si="0"/>
        <v>7.7962962962962998E-2</v>
      </c>
      <c r="I27" s="34">
        <f t="shared" si="1"/>
        <v>0.17641203703703706</v>
      </c>
      <c r="J27" s="34">
        <f t="shared" si="2"/>
        <v>2.0833333333333259E-3</v>
      </c>
    </row>
    <row r="28" spans="1:16">
      <c r="A28" s="8">
        <v>35</v>
      </c>
      <c r="B28" s="21" t="s">
        <v>86</v>
      </c>
      <c r="C28" t="s">
        <v>85</v>
      </c>
      <c r="D28" s="10">
        <v>9.8506944444444453E-2</v>
      </c>
      <c r="E28" s="15">
        <v>7.7962962962962998E-2</v>
      </c>
      <c r="F28" s="13"/>
      <c r="G28" s="11"/>
      <c r="H28" s="52">
        <f t="shared" si="0"/>
        <v>7.7962962962962998E-2</v>
      </c>
      <c r="I28" s="34">
        <f t="shared" si="1"/>
        <v>0.17646990740740745</v>
      </c>
      <c r="J28" s="34">
        <f t="shared" si="2"/>
        <v>2.1412037037037146E-3</v>
      </c>
    </row>
    <row r="29" spans="1:16">
      <c r="A29" s="8">
        <v>20</v>
      </c>
      <c r="B29" s="21" t="s">
        <v>64</v>
      </c>
      <c r="C29" t="s">
        <v>65</v>
      </c>
      <c r="D29" s="10">
        <v>9.8449074074074064E-2</v>
      </c>
      <c r="E29" s="15">
        <v>7.8831018518518522E-2</v>
      </c>
      <c r="F29" s="30"/>
      <c r="G29" s="11"/>
      <c r="H29" s="52">
        <f t="shared" si="0"/>
        <v>7.8831018518518522E-2</v>
      </c>
      <c r="I29" s="34">
        <f t="shared" si="1"/>
        <v>0.17728009259259259</v>
      </c>
      <c r="J29" s="34">
        <f t="shared" si="2"/>
        <v>2.9513888888888506E-3</v>
      </c>
    </row>
    <row r="30" spans="1:16">
      <c r="A30" s="8">
        <v>22</v>
      </c>
      <c r="B30" s="21" t="s">
        <v>68</v>
      </c>
      <c r="C30" t="s">
        <v>69</v>
      </c>
      <c r="D30" s="10">
        <v>9.8449074074074064E-2</v>
      </c>
      <c r="E30" s="15">
        <v>7.8831018518518522E-2</v>
      </c>
      <c r="F30" s="13"/>
      <c r="G30" s="11"/>
      <c r="H30" s="52">
        <f t="shared" si="0"/>
        <v>7.8831018518518522E-2</v>
      </c>
      <c r="I30" s="34">
        <f t="shared" si="1"/>
        <v>0.17728009259259259</v>
      </c>
      <c r="J30" s="34">
        <f t="shared" si="2"/>
        <v>2.9513888888888506E-3</v>
      </c>
    </row>
    <row r="31" spans="1:16">
      <c r="A31" s="8">
        <v>10</v>
      </c>
      <c r="B31" s="21" t="s">
        <v>45</v>
      </c>
      <c r="C31" t="s">
        <v>46</v>
      </c>
      <c r="D31" s="10">
        <v>9.8449074074074064E-2</v>
      </c>
      <c r="E31" s="15">
        <v>7.946759259259259E-2</v>
      </c>
      <c r="F31" s="11"/>
      <c r="G31" s="11"/>
      <c r="H31" s="52">
        <f t="shared" si="0"/>
        <v>7.946759259259259E-2</v>
      </c>
      <c r="I31" s="34">
        <f t="shared" si="1"/>
        <v>0.17791666666666667</v>
      </c>
      <c r="J31" s="34">
        <f t="shared" si="2"/>
        <v>3.5879629629629317E-3</v>
      </c>
    </row>
    <row r="32" spans="1:16">
      <c r="A32" s="8">
        <v>14</v>
      </c>
      <c r="B32" s="21" t="s">
        <v>52</v>
      </c>
      <c r="C32" t="s">
        <v>53</v>
      </c>
      <c r="D32" s="10">
        <v>9.8449074074074064E-2</v>
      </c>
      <c r="E32" s="15">
        <v>7.991898148148148E-2</v>
      </c>
      <c r="F32" s="30"/>
      <c r="G32" s="11"/>
      <c r="H32" s="52">
        <f t="shared" si="0"/>
        <v>7.991898148148148E-2</v>
      </c>
      <c r="I32" s="34">
        <f t="shared" si="1"/>
        <v>0.17836805555555554</v>
      </c>
      <c r="J32" s="34">
        <f t="shared" si="2"/>
        <v>4.0393518518518079E-3</v>
      </c>
    </row>
    <row r="33" spans="1:19">
      <c r="A33" s="8">
        <v>16</v>
      </c>
      <c r="B33" s="21" t="s">
        <v>56</v>
      </c>
      <c r="C33" t="s">
        <v>57</v>
      </c>
      <c r="D33" s="10">
        <v>9.8449074074074064E-2</v>
      </c>
      <c r="E33" s="15">
        <v>8.0127314814814818E-2</v>
      </c>
      <c r="F33" s="13"/>
      <c r="G33" s="11"/>
      <c r="H33" s="52">
        <f t="shared" si="0"/>
        <v>8.0127314814814818E-2</v>
      </c>
      <c r="I33" s="34">
        <f t="shared" si="1"/>
        <v>0.17857638888888888</v>
      </c>
      <c r="J33" s="34">
        <f t="shared" si="2"/>
        <v>4.247685185185146E-3</v>
      </c>
    </row>
    <row r="34" spans="1:19">
      <c r="A34" s="8">
        <v>7</v>
      </c>
      <c r="B34" s="21" t="s">
        <v>39</v>
      </c>
      <c r="C34" t="s">
        <v>40</v>
      </c>
      <c r="D34" s="10">
        <v>9.8449074074074064E-2</v>
      </c>
      <c r="E34" s="15">
        <v>8.0127314814814818E-2</v>
      </c>
      <c r="F34" s="36"/>
      <c r="G34" s="11"/>
      <c r="H34" s="52">
        <f t="shared" si="0"/>
        <v>8.0127314814814818E-2</v>
      </c>
      <c r="I34" s="34">
        <f t="shared" si="1"/>
        <v>0.17857638888888888</v>
      </c>
      <c r="J34" s="34">
        <f t="shared" si="2"/>
        <v>4.247685185185146E-3</v>
      </c>
    </row>
    <row r="35" spans="1:19">
      <c r="A35" s="8">
        <v>17</v>
      </c>
      <c r="B35" s="21" t="s">
        <v>58</v>
      </c>
      <c r="C35" t="s">
        <v>59</v>
      </c>
      <c r="D35" s="10">
        <v>0.10269675925925925</v>
      </c>
      <c r="E35" s="15">
        <v>8.0127314814814818E-2</v>
      </c>
      <c r="F35" s="36"/>
      <c r="G35" s="11"/>
      <c r="H35" s="52">
        <f t="shared" si="0"/>
        <v>8.0127314814814818E-2</v>
      </c>
      <c r="I35" s="34">
        <f t="shared" si="1"/>
        <v>0.18282407407407408</v>
      </c>
      <c r="J35" s="34">
        <f t="shared" si="2"/>
        <v>8.4953703703703476E-3</v>
      </c>
    </row>
    <row r="36" spans="1:19">
      <c r="A36" s="8">
        <v>23</v>
      </c>
      <c r="B36" s="21" t="s">
        <v>70</v>
      </c>
      <c r="C36" t="s">
        <v>71</v>
      </c>
      <c r="D36" s="10">
        <v>9.8449074074074064E-2</v>
      </c>
      <c r="E36" s="15">
        <v>9.3113425925925919E-2</v>
      </c>
      <c r="F36" s="11"/>
      <c r="G36" s="11"/>
      <c r="H36" s="52">
        <f t="shared" si="0"/>
        <v>9.3113425925925919E-2</v>
      </c>
      <c r="I36" s="34">
        <f t="shared" si="1"/>
        <v>0.19156249999999997</v>
      </c>
      <c r="J36" s="34">
        <f t="shared" si="2"/>
        <v>1.7233796296296233E-2</v>
      </c>
    </row>
    <row r="37" spans="1:19">
      <c r="A37" s="62"/>
      <c r="B37" s="33"/>
      <c r="C37" s="43"/>
      <c r="D37" s="15"/>
      <c r="E37" s="15"/>
      <c r="F37" s="36"/>
      <c r="G37" s="11"/>
      <c r="H37" s="52"/>
      <c r="I37" s="34"/>
      <c r="J37" s="34"/>
    </row>
    <row r="38" spans="1:19">
      <c r="A38" s="8">
        <v>25</v>
      </c>
      <c r="B38" s="21" t="s">
        <v>74</v>
      </c>
      <c r="C38" t="s">
        <v>75</v>
      </c>
      <c r="D38" s="10">
        <v>9.8449074074074064E-2</v>
      </c>
      <c r="E38" s="15"/>
      <c r="F38" s="36" t="s">
        <v>91</v>
      </c>
      <c r="G38" s="11"/>
      <c r="H38" s="52"/>
      <c r="I38" s="34"/>
      <c r="J38" s="34"/>
    </row>
    <row r="39" spans="1:19">
      <c r="A39" s="62"/>
      <c r="B39" s="33"/>
      <c r="C39" s="43"/>
      <c r="D39" s="15"/>
      <c r="E39" s="15"/>
      <c r="F39" s="36"/>
      <c r="G39" s="11"/>
      <c r="H39" s="52"/>
      <c r="I39" s="34"/>
      <c r="J39" s="34"/>
    </row>
    <row r="40" spans="1:19">
      <c r="A40" s="62"/>
      <c r="B40" s="33"/>
      <c r="C40" s="43"/>
      <c r="D40" s="15"/>
      <c r="E40" s="15" t="s">
        <v>90</v>
      </c>
      <c r="F40" s="36"/>
      <c r="G40" s="11" t="s">
        <v>92</v>
      </c>
      <c r="H40" s="52"/>
      <c r="I40" s="34"/>
      <c r="J40" s="34"/>
      <c r="R40" s="28"/>
      <c r="S40" s="28"/>
    </row>
    <row r="41" spans="1:19">
      <c r="A41" s="62"/>
      <c r="B41" s="33"/>
      <c r="C41" s="43"/>
      <c r="D41" s="15"/>
      <c r="E41" s="15"/>
      <c r="F41" s="30"/>
      <c r="G41" s="11"/>
      <c r="H41" s="52"/>
      <c r="I41" s="34"/>
      <c r="J41" s="34"/>
      <c r="R41" s="28"/>
      <c r="S41" s="28"/>
    </row>
    <row r="42" spans="1:19">
      <c r="A42" s="62"/>
      <c r="B42" s="21"/>
      <c r="C42" s="28"/>
      <c r="D42" s="10"/>
      <c r="E42" s="15"/>
      <c r="F42" s="30"/>
      <c r="G42" s="11"/>
      <c r="H42" s="52"/>
      <c r="I42" s="34"/>
      <c r="J42" s="34"/>
    </row>
    <row r="43" spans="1:19">
      <c r="A43" s="62"/>
      <c r="B43" s="21"/>
      <c r="C43" s="28"/>
      <c r="D43" s="10"/>
      <c r="E43" s="15"/>
      <c r="F43" s="36"/>
      <c r="H43" s="52"/>
      <c r="I43" s="34"/>
      <c r="J43" s="34"/>
    </row>
    <row r="44" spans="1:19">
      <c r="A44" s="62"/>
      <c r="B44" s="21"/>
      <c r="C44" s="28"/>
      <c r="D44" s="6"/>
      <c r="E44" s="21"/>
      <c r="G44" s="28"/>
      <c r="H44" s="52"/>
      <c r="I44" s="34"/>
      <c r="J44" s="10"/>
      <c r="K44" s="21"/>
    </row>
    <row r="45" spans="1:19">
      <c r="A45" s="63"/>
      <c r="B45" s="2"/>
      <c r="C45" s="9"/>
      <c r="D45" s="2"/>
      <c r="E45" s="2"/>
      <c r="F45" s="9"/>
      <c r="G45" s="9"/>
      <c r="H45" s="54"/>
      <c r="I45" s="53"/>
      <c r="J45" s="53"/>
    </row>
  </sheetData>
  <sortState ref="A6:J36">
    <sortCondition ref="I6"/>
  </sortState>
  <mergeCells count="5">
    <mergeCell ref="I3:J3"/>
    <mergeCell ref="E3:H3"/>
    <mergeCell ref="A1:J2"/>
    <mergeCell ref="A3:D3"/>
    <mergeCell ref="B4:C4"/>
  </mergeCells>
  <printOptions gridLines="1"/>
  <pageMargins left="0.51181102362204722" right="0.31496062992125984" top="0.39370078740157483" bottom="0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I6" sqref="I6:I35"/>
    </sheetView>
  </sheetViews>
  <sheetFormatPr defaultRowHeight="15"/>
  <cols>
    <col min="1" max="1" width="4.42578125" customWidth="1"/>
    <col min="2" max="2" width="8.7109375" customWidth="1"/>
    <col min="3" max="3" width="15.140625" customWidth="1"/>
    <col min="4" max="4" width="9.140625" customWidth="1"/>
    <col min="5" max="5" width="10.7109375" customWidth="1"/>
    <col min="6" max="6" width="9" customWidth="1"/>
    <col min="7" max="7" width="8" customWidth="1"/>
    <col min="8" max="8" width="9.140625" bestFit="1" customWidth="1"/>
    <col min="9" max="9" width="7.140625" bestFit="1" customWidth="1"/>
    <col min="10" max="10" width="8.5703125" bestFit="1" customWidth="1"/>
  </cols>
  <sheetData>
    <row r="1" spans="1:16" ht="15" customHeight="1">
      <c r="A1" s="133" t="s">
        <v>24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ht="15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>
      <c r="A3" s="111" t="s">
        <v>6</v>
      </c>
      <c r="B3" s="112"/>
      <c r="C3" s="112"/>
      <c r="D3" s="119"/>
      <c r="E3" s="111" t="s">
        <v>25</v>
      </c>
      <c r="F3" s="112"/>
      <c r="G3" s="112"/>
      <c r="H3" s="119"/>
      <c r="I3" s="120" t="s">
        <v>10</v>
      </c>
      <c r="J3" s="121"/>
    </row>
    <row r="4" spans="1:16">
      <c r="A4" s="31" t="s">
        <v>5</v>
      </c>
      <c r="B4" s="135" t="s">
        <v>0</v>
      </c>
      <c r="C4" s="121"/>
      <c r="D4" s="22" t="s">
        <v>16</v>
      </c>
      <c r="E4" s="23" t="s">
        <v>18</v>
      </c>
      <c r="F4" s="5" t="s">
        <v>1</v>
      </c>
      <c r="G4" s="5" t="s">
        <v>2</v>
      </c>
      <c r="H4" s="24" t="s">
        <v>17</v>
      </c>
      <c r="I4" s="31" t="s">
        <v>3</v>
      </c>
      <c r="J4" s="32" t="s">
        <v>4</v>
      </c>
    </row>
    <row r="5" spans="1:16">
      <c r="A5" s="6"/>
      <c r="B5" s="69"/>
      <c r="C5" s="8"/>
      <c r="D5" s="19"/>
      <c r="E5" s="6"/>
      <c r="F5" s="7"/>
      <c r="G5" s="7"/>
      <c r="H5" s="7"/>
      <c r="I5" s="6"/>
      <c r="J5" s="8"/>
    </row>
    <row r="6" spans="1:16">
      <c r="A6" s="8">
        <v>9</v>
      </c>
      <c r="B6" s="21" t="s">
        <v>43</v>
      </c>
      <c r="C6" t="s">
        <v>44</v>
      </c>
      <c r="D6" s="35">
        <v>0.17432870370370374</v>
      </c>
      <c r="E6" s="10">
        <v>3.3923611111111099E-2</v>
      </c>
      <c r="G6" s="11">
        <v>3.4722222222222222E-5</v>
      </c>
      <c r="H6" s="11">
        <f t="shared" ref="H6:H35" si="0">SUM(E6-F6-G6)</f>
        <v>3.3888888888888878E-2</v>
      </c>
      <c r="I6" s="10">
        <f t="shared" ref="I6:I35" si="1">D6+H6</f>
        <v>0.20821759259259262</v>
      </c>
      <c r="J6" s="37">
        <f t="shared" ref="J6:J35" si="2">I6-MIN(I$6:I$35)</f>
        <v>0</v>
      </c>
      <c r="N6" s="14"/>
      <c r="O6" s="14"/>
      <c r="P6" s="14"/>
    </row>
    <row r="7" spans="1:16">
      <c r="A7" s="8">
        <v>19</v>
      </c>
      <c r="B7" s="21" t="s">
        <v>62</v>
      </c>
      <c r="C7" t="s">
        <v>63</v>
      </c>
      <c r="D7" s="35">
        <v>0.17440972222222223</v>
      </c>
      <c r="E7" s="10">
        <v>3.3923611111111099E-2</v>
      </c>
      <c r="F7" s="58">
        <v>6.9444444444444444E-5</v>
      </c>
      <c r="G7" s="11">
        <v>2.3148148148148147E-5</v>
      </c>
      <c r="H7" s="11">
        <f t="shared" si="0"/>
        <v>3.383101851851851E-2</v>
      </c>
      <c r="I7" s="10">
        <f t="shared" si="1"/>
        <v>0.20824074074074073</v>
      </c>
      <c r="J7" s="37">
        <f t="shared" si="2"/>
        <v>2.3148148148105507E-5</v>
      </c>
    </row>
    <row r="8" spans="1:16">
      <c r="A8" s="8">
        <v>24</v>
      </c>
      <c r="B8" s="21" t="s">
        <v>72</v>
      </c>
      <c r="C8" t="s">
        <v>73</v>
      </c>
      <c r="D8" s="35">
        <v>0.17443287037037036</v>
      </c>
      <c r="E8" s="10">
        <v>3.3923611111111099E-2</v>
      </c>
      <c r="F8" s="7"/>
      <c r="G8" s="7"/>
      <c r="H8" s="11">
        <f t="shared" si="0"/>
        <v>3.3923611111111099E-2</v>
      </c>
      <c r="I8" s="10">
        <f t="shared" si="1"/>
        <v>0.20835648148148145</v>
      </c>
      <c r="J8" s="37">
        <f t="shared" si="2"/>
        <v>1.3888888888882733E-4</v>
      </c>
    </row>
    <row r="9" spans="1:16">
      <c r="A9" s="8">
        <v>12</v>
      </c>
      <c r="B9" s="21" t="s">
        <v>49</v>
      </c>
      <c r="C9" t="s">
        <v>48</v>
      </c>
      <c r="D9" s="35">
        <v>0.17444444444444443</v>
      </c>
      <c r="E9" s="10">
        <v>3.3923611111111099E-2</v>
      </c>
      <c r="F9" s="7"/>
      <c r="G9" s="7"/>
      <c r="H9" s="11">
        <f t="shared" si="0"/>
        <v>3.3923611111111099E-2</v>
      </c>
      <c r="I9" s="10">
        <f t="shared" si="1"/>
        <v>0.20836805555555554</v>
      </c>
      <c r="J9" s="37">
        <f t="shared" si="2"/>
        <v>1.5046296296292172E-4</v>
      </c>
    </row>
    <row r="10" spans="1:16">
      <c r="A10" s="8">
        <v>26</v>
      </c>
      <c r="B10" s="21" t="s">
        <v>76</v>
      </c>
      <c r="C10" t="s">
        <v>77</v>
      </c>
      <c r="D10" s="35">
        <v>0.17450231481481482</v>
      </c>
      <c r="E10" s="10">
        <v>3.3923611111111099E-2</v>
      </c>
      <c r="G10" s="28"/>
      <c r="H10" s="13">
        <f t="shared" si="0"/>
        <v>3.3923611111111099E-2</v>
      </c>
      <c r="I10" s="10">
        <f t="shared" si="1"/>
        <v>0.2084259259259259</v>
      </c>
      <c r="J10" s="37">
        <f t="shared" si="2"/>
        <v>2.0833333333328263E-4</v>
      </c>
    </row>
    <row r="11" spans="1:16">
      <c r="A11" s="8">
        <v>29</v>
      </c>
      <c r="B11" s="21" t="s">
        <v>78</v>
      </c>
      <c r="C11" t="s">
        <v>79</v>
      </c>
      <c r="D11" s="35">
        <v>0.17450231481481482</v>
      </c>
      <c r="E11" s="10">
        <v>3.3923611111111099E-2</v>
      </c>
      <c r="F11" s="11"/>
      <c r="G11" s="7"/>
      <c r="H11" s="11">
        <f t="shared" si="0"/>
        <v>3.3923611111111099E-2</v>
      </c>
      <c r="I11" s="10">
        <f t="shared" si="1"/>
        <v>0.2084259259259259</v>
      </c>
      <c r="J11" s="37">
        <f t="shared" si="2"/>
        <v>2.0833333333328263E-4</v>
      </c>
    </row>
    <row r="12" spans="1:16">
      <c r="A12" s="8">
        <v>34</v>
      </c>
      <c r="B12" s="21" t="s">
        <v>84</v>
      </c>
      <c r="C12" t="s">
        <v>85</v>
      </c>
      <c r="D12" s="35">
        <v>0.17629629629629634</v>
      </c>
      <c r="E12" s="10">
        <v>3.3923611111111099E-2</v>
      </c>
      <c r="F12" s="58">
        <v>1.1574074074074073E-4</v>
      </c>
      <c r="G12" s="7"/>
      <c r="H12" s="11">
        <f t="shared" si="0"/>
        <v>3.3807870370370356E-2</v>
      </c>
      <c r="I12" s="10">
        <f t="shared" si="1"/>
        <v>0.2101041666666667</v>
      </c>
      <c r="J12" s="37">
        <f t="shared" si="2"/>
        <v>1.8865740740740822E-3</v>
      </c>
    </row>
    <row r="13" spans="1:16">
      <c r="A13" s="8">
        <v>18</v>
      </c>
      <c r="B13" s="21" t="s">
        <v>60</v>
      </c>
      <c r="C13" t="s">
        <v>61</v>
      </c>
      <c r="D13" s="35">
        <v>0.17445601851851855</v>
      </c>
      <c r="E13" s="10">
        <v>3.5729166666666666E-2</v>
      </c>
      <c r="G13" s="11"/>
      <c r="H13" s="11">
        <f t="shared" si="0"/>
        <v>3.5729166666666666E-2</v>
      </c>
      <c r="I13" s="10">
        <f t="shared" si="1"/>
        <v>0.21018518518518522</v>
      </c>
      <c r="J13" s="37">
        <f t="shared" si="2"/>
        <v>1.9675925925926041E-3</v>
      </c>
    </row>
    <row r="14" spans="1:16">
      <c r="A14" s="8">
        <v>30</v>
      </c>
      <c r="B14" s="21" t="s">
        <v>80</v>
      </c>
      <c r="C14" t="s">
        <v>79</v>
      </c>
      <c r="D14" s="35">
        <v>0.17634259259259261</v>
      </c>
      <c r="E14" s="10">
        <v>3.3923611111111099E-2</v>
      </c>
      <c r="F14" s="11">
        <v>4.6296296296296294E-5</v>
      </c>
      <c r="G14" s="11"/>
      <c r="H14" s="11">
        <f t="shared" si="0"/>
        <v>3.3877314814814805E-2</v>
      </c>
      <c r="I14" s="10">
        <f t="shared" si="1"/>
        <v>0.21021990740740742</v>
      </c>
      <c r="J14" s="37">
        <f t="shared" si="2"/>
        <v>2.002314814814804E-3</v>
      </c>
    </row>
    <row r="15" spans="1:16">
      <c r="A15" s="8">
        <v>5</v>
      </c>
      <c r="B15" s="21" t="s">
        <v>37</v>
      </c>
      <c r="C15" t="s">
        <v>38</v>
      </c>
      <c r="D15" s="35">
        <v>0.17636574074074077</v>
      </c>
      <c r="E15" s="10">
        <v>3.3923611111111099E-2</v>
      </c>
      <c r="F15" s="7"/>
      <c r="G15" s="11">
        <v>1.1574074074074073E-5</v>
      </c>
      <c r="H15" s="11">
        <f t="shared" si="0"/>
        <v>3.3912037037037025E-2</v>
      </c>
      <c r="I15" s="10">
        <f t="shared" si="1"/>
        <v>0.21027777777777779</v>
      </c>
      <c r="J15" s="37">
        <f t="shared" si="2"/>
        <v>2.0601851851851649E-3</v>
      </c>
    </row>
    <row r="16" spans="1:16">
      <c r="A16" s="8">
        <v>8</v>
      </c>
      <c r="B16" s="21" t="s">
        <v>41</v>
      </c>
      <c r="C16" t="s">
        <v>42</v>
      </c>
      <c r="D16" s="35">
        <v>0.17636574074074077</v>
      </c>
      <c r="E16" s="10">
        <v>3.3923611111111099E-2</v>
      </c>
      <c r="G16" s="14"/>
      <c r="H16" s="11">
        <f t="shared" si="0"/>
        <v>3.3923611111111099E-2</v>
      </c>
      <c r="I16" s="10">
        <f t="shared" si="1"/>
        <v>0.21028935185185188</v>
      </c>
      <c r="J16" s="37">
        <f t="shared" si="2"/>
        <v>2.0717592592592593E-3</v>
      </c>
    </row>
    <row r="17" spans="1:10">
      <c r="A17" s="8">
        <v>11</v>
      </c>
      <c r="B17" s="21" t="s">
        <v>47</v>
      </c>
      <c r="C17" t="s">
        <v>48</v>
      </c>
      <c r="D17" s="35">
        <v>0.17637731481481483</v>
      </c>
      <c r="E17" s="10">
        <v>3.3923611111111099E-2</v>
      </c>
      <c r="F17" s="7"/>
      <c r="G17" s="11"/>
      <c r="H17" s="13">
        <f t="shared" si="0"/>
        <v>3.3923611111111099E-2</v>
      </c>
      <c r="I17" s="10">
        <f t="shared" si="1"/>
        <v>0.21030092592592592</v>
      </c>
      <c r="J17" s="37">
        <f t="shared" si="2"/>
        <v>2.0833333333332982E-3</v>
      </c>
    </row>
    <row r="18" spans="1:10">
      <c r="A18" s="8">
        <v>15</v>
      </c>
      <c r="B18" s="21" t="s">
        <v>54</v>
      </c>
      <c r="C18" t="s">
        <v>55</v>
      </c>
      <c r="D18" s="35">
        <v>0.17641203703703706</v>
      </c>
      <c r="E18" s="10">
        <v>3.3923611111111099E-2</v>
      </c>
      <c r="F18" s="7"/>
      <c r="H18" s="11">
        <f t="shared" si="0"/>
        <v>3.3923611111111099E-2</v>
      </c>
      <c r="I18" s="10">
        <f t="shared" si="1"/>
        <v>0.21033564814814815</v>
      </c>
      <c r="J18" s="37">
        <f t="shared" si="2"/>
        <v>2.1180555555555258E-3</v>
      </c>
    </row>
    <row r="19" spans="1:10">
      <c r="A19" s="8">
        <v>32</v>
      </c>
      <c r="B19" s="21" t="s">
        <v>70</v>
      </c>
      <c r="C19" t="s">
        <v>83</v>
      </c>
      <c r="D19" s="35">
        <v>0.17641203703703706</v>
      </c>
      <c r="E19" s="10">
        <v>3.3923611111111099E-2</v>
      </c>
      <c r="G19" s="7"/>
      <c r="H19" s="11">
        <f t="shared" si="0"/>
        <v>3.3923611111111099E-2</v>
      </c>
      <c r="I19" s="10">
        <f t="shared" si="1"/>
        <v>0.21033564814814815</v>
      </c>
      <c r="J19" s="37">
        <f t="shared" si="2"/>
        <v>2.1180555555555258E-3</v>
      </c>
    </row>
    <row r="20" spans="1:10">
      <c r="A20" s="8">
        <v>35</v>
      </c>
      <c r="B20" s="21" t="s">
        <v>86</v>
      </c>
      <c r="C20" t="s">
        <v>85</v>
      </c>
      <c r="D20" s="35">
        <v>0.17646990740740745</v>
      </c>
      <c r="E20" s="10">
        <v>3.3923611111111099E-2</v>
      </c>
      <c r="G20" s="7"/>
      <c r="H20" s="11">
        <f t="shared" si="0"/>
        <v>3.3923611111111099E-2</v>
      </c>
      <c r="I20" s="10">
        <f t="shared" si="1"/>
        <v>0.21039351851851856</v>
      </c>
      <c r="J20" s="37">
        <f t="shared" si="2"/>
        <v>2.1759259259259423E-3</v>
      </c>
    </row>
    <row r="21" spans="1:10">
      <c r="A21" s="8">
        <v>4</v>
      </c>
      <c r="B21" s="21" t="s">
        <v>35</v>
      </c>
      <c r="C21" t="s">
        <v>36</v>
      </c>
      <c r="D21" s="35">
        <v>0.17636574074074077</v>
      </c>
      <c r="E21" s="10">
        <v>3.5729166666666666E-2</v>
      </c>
      <c r="F21" s="11"/>
      <c r="G21" s="11"/>
      <c r="H21" s="11">
        <f t="shared" si="0"/>
        <v>3.5729166666666666E-2</v>
      </c>
      <c r="I21" s="10">
        <f t="shared" si="1"/>
        <v>0.21209490740740744</v>
      </c>
      <c r="J21" s="37">
        <f t="shared" si="2"/>
        <v>3.8773148148148195E-3</v>
      </c>
    </row>
    <row r="22" spans="1:10">
      <c r="A22" s="8">
        <v>21</v>
      </c>
      <c r="B22" s="21" t="s">
        <v>66</v>
      </c>
      <c r="C22" t="s">
        <v>67</v>
      </c>
      <c r="D22" s="35">
        <v>0.17640046296296297</v>
      </c>
      <c r="E22" s="10">
        <v>3.5729166666666666E-2</v>
      </c>
      <c r="F22" s="7"/>
      <c r="G22" s="13"/>
      <c r="H22" s="11">
        <f t="shared" si="0"/>
        <v>3.5729166666666666E-2</v>
      </c>
      <c r="I22" s="10">
        <f t="shared" si="1"/>
        <v>0.21212962962962964</v>
      </c>
      <c r="J22" s="37">
        <f t="shared" si="2"/>
        <v>3.9120370370370194E-3</v>
      </c>
    </row>
    <row r="23" spans="1:10">
      <c r="A23" s="8">
        <v>2</v>
      </c>
      <c r="B23" s="21" t="s">
        <v>31</v>
      </c>
      <c r="C23" t="s">
        <v>32</v>
      </c>
      <c r="D23" s="35">
        <v>0.17641203703703701</v>
      </c>
      <c r="E23" s="10">
        <v>3.5729166666666666E-2</v>
      </c>
      <c r="F23" s="13"/>
      <c r="G23" s="11"/>
      <c r="H23" s="11">
        <f t="shared" si="0"/>
        <v>3.5729166666666666E-2</v>
      </c>
      <c r="I23" s="10">
        <f t="shared" si="1"/>
        <v>0.21214120370370368</v>
      </c>
      <c r="J23" s="37">
        <f t="shared" si="2"/>
        <v>3.9236111111110583E-3</v>
      </c>
    </row>
    <row r="24" spans="1:10">
      <c r="A24" s="8">
        <v>31</v>
      </c>
      <c r="B24" s="21" t="s">
        <v>81</v>
      </c>
      <c r="C24" t="s">
        <v>82</v>
      </c>
      <c r="D24" s="35">
        <v>0.17641203703703703</v>
      </c>
      <c r="E24" s="10">
        <v>3.5729166666666666E-2</v>
      </c>
      <c r="H24" s="37">
        <f t="shared" si="0"/>
        <v>3.5729166666666666E-2</v>
      </c>
      <c r="I24" s="10">
        <f t="shared" si="1"/>
        <v>0.21214120370370371</v>
      </c>
      <c r="J24" s="37">
        <f t="shared" si="2"/>
        <v>3.9236111111110861E-3</v>
      </c>
    </row>
    <row r="25" spans="1:10">
      <c r="A25" s="8">
        <v>13</v>
      </c>
      <c r="B25" s="21" t="s">
        <v>50</v>
      </c>
      <c r="C25" t="s">
        <v>51</v>
      </c>
      <c r="D25" s="35">
        <v>0.17641203703703706</v>
      </c>
      <c r="E25" s="10">
        <v>3.5729166666666666E-2</v>
      </c>
      <c r="G25" s="7"/>
      <c r="H25" s="37">
        <f t="shared" si="0"/>
        <v>3.5729166666666666E-2</v>
      </c>
      <c r="I25" s="10">
        <f t="shared" si="1"/>
        <v>0.21214120370370373</v>
      </c>
      <c r="J25" s="37">
        <f t="shared" si="2"/>
        <v>3.9236111111111138E-3</v>
      </c>
    </row>
    <row r="26" spans="1:10">
      <c r="A26" s="27">
        <v>37</v>
      </c>
      <c r="B26" s="21" t="s">
        <v>87</v>
      </c>
      <c r="C26" t="s">
        <v>88</v>
      </c>
      <c r="D26" s="35">
        <v>0.17641203703703706</v>
      </c>
      <c r="E26" s="10">
        <v>3.5729166666666666E-2</v>
      </c>
      <c r="F26" s="7"/>
      <c r="H26" s="37">
        <f t="shared" si="0"/>
        <v>3.5729166666666666E-2</v>
      </c>
      <c r="I26" s="10">
        <f t="shared" si="1"/>
        <v>0.21214120370370373</v>
      </c>
      <c r="J26" s="37">
        <f t="shared" si="2"/>
        <v>3.9236111111111138E-3</v>
      </c>
    </row>
    <row r="27" spans="1:10">
      <c r="A27" s="8">
        <v>7</v>
      </c>
      <c r="B27" s="21" t="s">
        <v>39</v>
      </c>
      <c r="C27" t="s">
        <v>40</v>
      </c>
      <c r="D27" s="35">
        <v>0.17857638888888888</v>
      </c>
      <c r="E27" s="10">
        <v>3.3923611111111099E-2</v>
      </c>
      <c r="F27" s="13"/>
      <c r="G27" s="11"/>
      <c r="H27" s="37">
        <f t="shared" si="0"/>
        <v>3.3923611111111099E-2</v>
      </c>
      <c r="I27" s="10">
        <f t="shared" si="1"/>
        <v>0.21249999999999997</v>
      </c>
      <c r="J27" s="37">
        <f t="shared" si="2"/>
        <v>4.2824074074073459E-3</v>
      </c>
    </row>
    <row r="28" spans="1:10">
      <c r="A28" s="8">
        <v>1</v>
      </c>
      <c r="B28" s="21" t="s">
        <v>29</v>
      </c>
      <c r="C28" t="s">
        <v>30</v>
      </c>
      <c r="D28" s="35">
        <v>0.17641203703703701</v>
      </c>
      <c r="E28" s="10">
        <v>3.7037037037037042E-2</v>
      </c>
      <c r="F28" s="7"/>
      <c r="G28" s="11"/>
      <c r="H28" s="37">
        <f t="shared" si="0"/>
        <v>3.7037037037037042E-2</v>
      </c>
      <c r="I28" s="10">
        <f t="shared" si="1"/>
        <v>0.21344907407407404</v>
      </c>
      <c r="J28" s="37">
        <f t="shared" si="2"/>
        <v>5.2314814814814203E-3</v>
      </c>
    </row>
    <row r="29" spans="1:10">
      <c r="A29" s="8">
        <v>16</v>
      </c>
      <c r="B29" s="21" t="s">
        <v>56</v>
      </c>
      <c r="C29" t="s">
        <v>57</v>
      </c>
      <c r="D29" s="35">
        <v>0.17857638888888888</v>
      </c>
      <c r="E29" s="10">
        <v>3.5729166666666666E-2</v>
      </c>
      <c r="F29" s="7"/>
      <c r="H29" s="37">
        <f t="shared" si="0"/>
        <v>3.5729166666666666E-2</v>
      </c>
      <c r="I29" s="10">
        <f t="shared" si="1"/>
        <v>0.21430555555555555</v>
      </c>
      <c r="J29" s="37">
        <f t="shared" si="2"/>
        <v>6.0879629629629339E-3</v>
      </c>
    </row>
    <row r="30" spans="1:10">
      <c r="A30" s="8">
        <v>20</v>
      </c>
      <c r="B30" s="21" t="s">
        <v>64</v>
      </c>
      <c r="C30" t="s">
        <v>65</v>
      </c>
      <c r="D30" s="35">
        <v>0.17728009259259259</v>
      </c>
      <c r="E30" s="10">
        <v>3.7037037037037042E-2</v>
      </c>
      <c r="G30" s="11"/>
      <c r="H30" s="37">
        <f t="shared" si="0"/>
        <v>3.7037037037037042E-2</v>
      </c>
      <c r="I30" s="10">
        <f t="shared" si="1"/>
        <v>0.21431712962962962</v>
      </c>
      <c r="J30" s="37">
        <f t="shared" si="2"/>
        <v>6.0995370370370006E-3</v>
      </c>
    </row>
    <row r="31" spans="1:10">
      <c r="A31" s="8">
        <v>22</v>
      </c>
      <c r="B31" s="21" t="s">
        <v>68</v>
      </c>
      <c r="C31" t="s">
        <v>69</v>
      </c>
      <c r="D31" s="35">
        <v>0.17728009259259259</v>
      </c>
      <c r="E31" s="10">
        <v>3.7037037037037042E-2</v>
      </c>
      <c r="F31" s="7"/>
      <c r="G31" s="11"/>
      <c r="H31" s="37">
        <f t="shared" si="0"/>
        <v>3.7037037037037042E-2</v>
      </c>
      <c r="I31" s="10">
        <f t="shared" si="1"/>
        <v>0.21431712962962962</v>
      </c>
      <c r="J31" s="37">
        <f t="shared" si="2"/>
        <v>6.0995370370370006E-3</v>
      </c>
    </row>
    <row r="32" spans="1:10">
      <c r="A32" s="8">
        <v>10</v>
      </c>
      <c r="B32" s="21" t="s">
        <v>45</v>
      </c>
      <c r="C32" t="s">
        <v>46</v>
      </c>
      <c r="D32" s="35">
        <v>0.17791666666666667</v>
      </c>
      <c r="E32" s="10">
        <v>3.7037037037037042E-2</v>
      </c>
      <c r="F32" s="14"/>
      <c r="G32" s="11"/>
      <c r="H32" s="37">
        <f t="shared" si="0"/>
        <v>3.7037037037037042E-2</v>
      </c>
      <c r="I32" s="10">
        <f t="shared" si="1"/>
        <v>0.2149537037037037</v>
      </c>
      <c r="J32" s="37">
        <f t="shared" si="2"/>
        <v>6.7361111111110816E-3</v>
      </c>
    </row>
    <row r="33" spans="1:10">
      <c r="A33" s="8">
        <v>14</v>
      </c>
      <c r="B33" s="21" t="s">
        <v>52</v>
      </c>
      <c r="C33" t="s">
        <v>53</v>
      </c>
      <c r="D33" s="35">
        <v>0.17836805555555554</v>
      </c>
      <c r="E33" s="10">
        <v>3.7037037037037042E-2</v>
      </c>
      <c r="G33" s="7"/>
      <c r="H33" s="37">
        <f t="shared" si="0"/>
        <v>3.7037037037037042E-2</v>
      </c>
      <c r="I33" s="10">
        <f t="shared" si="1"/>
        <v>0.21540509259259258</v>
      </c>
      <c r="J33" s="37">
        <f t="shared" si="2"/>
        <v>7.1874999999999578E-3</v>
      </c>
    </row>
    <row r="34" spans="1:10">
      <c r="A34" s="8">
        <v>17</v>
      </c>
      <c r="B34" s="21" t="s">
        <v>58</v>
      </c>
      <c r="C34" t="s">
        <v>59</v>
      </c>
      <c r="D34" s="35">
        <v>0.18282407407407408</v>
      </c>
      <c r="E34" s="10">
        <v>3.5729166666666666E-2</v>
      </c>
      <c r="G34" s="11"/>
      <c r="H34" s="37">
        <f t="shared" si="0"/>
        <v>3.5729166666666666E-2</v>
      </c>
      <c r="I34" s="10">
        <f t="shared" si="1"/>
        <v>0.21855324074074076</v>
      </c>
      <c r="J34" s="37">
        <f t="shared" si="2"/>
        <v>1.0335648148148135E-2</v>
      </c>
    </row>
    <row r="35" spans="1:10">
      <c r="A35" s="8">
        <v>23</v>
      </c>
      <c r="B35" s="21" t="s">
        <v>70</v>
      </c>
      <c r="C35" t="s">
        <v>71</v>
      </c>
      <c r="D35" s="35">
        <v>0.19156249999999997</v>
      </c>
      <c r="E35" s="10">
        <v>4.4259259259259255E-2</v>
      </c>
      <c r="F35" s="30"/>
      <c r="G35" s="11"/>
      <c r="H35" s="37">
        <f t="shared" si="0"/>
        <v>4.4259259259259255E-2</v>
      </c>
      <c r="I35" s="10">
        <f t="shared" si="1"/>
        <v>0.23582175925925922</v>
      </c>
      <c r="J35" s="37">
        <f t="shared" si="2"/>
        <v>2.7604166666666596E-2</v>
      </c>
    </row>
    <row r="36" spans="1:10">
      <c r="A36" s="40"/>
      <c r="B36" s="33"/>
      <c r="C36" s="70"/>
      <c r="D36" s="35"/>
      <c r="E36" s="10"/>
      <c r="F36" s="7"/>
      <c r="H36" s="37"/>
      <c r="I36" s="10"/>
      <c r="J36" s="37"/>
    </row>
    <row r="37" spans="1:10">
      <c r="A37" s="8">
        <v>3</v>
      </c>
      <c r="B37" s="21" t="s">
        <v>33</v>
      </c>
      <c r="C37" t="s">
        <v>34</v>
      </c>
      <c r="D37" s="35">
        <v>0.17641203703703706</v>
      </c>
      <c r="E37" s="10"/>
      <c r="F37" s="7" t="s">
        <v>91</v>
      </c>
      <c r="G37" s="13"/>
      <c r="H37" s="11"/>
      <c r="I37" s="10"/>
      <c r="J37" s="37"/>
    </row>
    <row r="38" spans="1:10">
      <c r="A38" s="40"/>
      <c r="B38" s="33"/>
      <c r="C38" s="70"/>
      <c r="D38" s="35"/>
      <c r="E38" s="10"/>
      <c r="F38" s="11"/>
      <c r="G38" s="7"/>
      <c r="H38" s="37"/>
      <c r="I38" s="10"/>
      <c r="J38" s="37"/>
    </row>
    <row r="39" spans="1:10">
      <c r="A39" s="40"/>
      <c r="B39" s="33"/>
      <c r="C39" s="70"/>
      <c r="D39" s="35"/>
      <c r="E39" s="10"/>
      <c r="F39" s="11"/>
      <c r="H39" s="37"/>
      <c r="I39" s="10"/>
      <c r="J39" s="37"/>
    </row>
    <row r="40" spans="1:10">
      <c r="A40" s="40"/>
      <c r="B40" s="33"/>
      <c r="C40" s="70"/>
      <c r="D40" s="35"/>
      <c r="E40" s="10"/>
      <c r="H40" s="37"/>
      <c r="I40" s="10"/>
      <c r="J40" s="37"/>
    </row>
    <row r="41" spans="1:10">
      <c r="A41" s="40"/>
      <c r="B41" s="33"/>
      <c r="C41" s="70"/>
      <c r="D41" s="35"/>
      <c r="E41" s="10"/>
      <c r="G41" s="11"/>
      <c r="H41" s="37"/>
      <c r="I41" s="10"/>
      <c r="J41" s="37"/>
    </row>
    <row r="42" spans="1:10">
      <c r="A42" s="40"/>
      <c r="B42" s="33"/>
      <c r="C42" s="70"/>
      <c r="D42" s="35"/>
      <c r="E42" s="10"/>
      <c r="G42" s="7"/>
      <c r="H42" s="37"/>
      <c r="I42" s="10"/>
      <c r="J42" s="37"/>
    </row>
    <row r="43" spans="1:10">
      <c r="A43" s="40"/>
      <c r="B43" s="33"/>
      <c r="C43" s="70"/>
      <c r="D43" s="35"/>
      <c r="E43" s="10" t="s">
        <v>93</v>
      </c>
      <c r="F43" s="12"/>
      <c r="G43" s="11"/>
      <c r="H43" s="37"/>
      <c r="I43" s="10"/>
      <c r="J43" s="37"/>
    </row>
    <row r="44" spans="1:10">
      <c r="A44" s="40"/>
      <c r="B44" s="33"/>
      <c r="C44" s="70"/>
      <c r="D44" s="35"/>
      <c r="E44" s="10"/>
      <c r="F44" s="11"/>
      <c r="G44" s="7"/>
      <c r="H44" s="37"/>
      <c r="I44" s="10"/>
      <c r="J44" s="37"/>
    </row>
    <row r="45" spans="1:10">
      <c r="A45" s="40"/>
      <c r="B45" s="33"/>
      <c r="C45" s="70"/>
      <c r="D45" s="35"/>
      <c r="E45" s="10"/>
      <c r="G45" s="7"/>
      <c r="H45" s="37"/>
      <c r="I45" s="10"/>
      <c r="J45" s="37"/>
    </row>
    <row r="46" spans="1:10">
      <c r="A46" s="40"/>
      <c r="B46" s="33"/>
      <c r="C46" s="70"/>
      <c r="D46" s="35"/>
      <c r="E46" s="10"/>
      <c r="F46" s="28"/>
      <c r="H46" s="37"/>
      <c r="I46" s="10"/>
      <c r="J46" s="37"/>
    </row>
    <row r="47" spans="1:10">
      <c r="A47" s="40"/>
      <c r="B47" s="33"/>
      <c r="C47" s="70"/>
      <c r="D47" s="35"/>
      <c r="E47" s="10"/>
      <c r="F47" s="7"/>
      <c r="G47" s="11"/>
      <c r="H47" s="37"/>
      <c r="I47" s="10"/>
      <c r="J47" s="37"/>
    </row>
    <row r="48" spans="1:10">
      <c r="A48" s="40"/>
      <c r="B48" s="33"/>
      <c r="C48" s="70"/>
      <c r="D48" s="35"/>
      <c r="E48" s="10"/>
      <c r="F48" s="11"/>
      <c r="H48" s="37"/>
      <c r="I48" s="10"/>
      <c r="J48" s="37"/>
    </row>
    <row r="49" spans="1:10">
      <c r="A49" s="41"/>
      <c r="B49" s="71"/>
      <c r="C49" s="60"/>
      <c r="D49" s="72"/>
      <c r="E49" s="41"/>
      <c r="F49" s="17"/>
      <c r="G49" s="17"/>
      <c r="H49" s="38"/>
      <c r="I49" s="16"/>
      <c r="J49" s="38"/>
    </row>
    <row r="50" spans="1:10">
      <c r="A50" s="40"/>
      <c r="B50" s="43"/>
      <c r="C50" s="43"/>
      <c r="D50" s="39"/>
      <c r="E50" s="44"/>
      <c r="F50" s="28"/>
      <c r="G50" s="44"/>
      <c r="H50" s="11"/>
      <c r="I50" s="13"/>
      <c r="J50" s="13"/>
    </row>
  </sheetData>
  <sortState ref="A6:J35">
    <sortCondition ref="I6"/>
  </sortState>
  <mergeCells count="5">
    <mergeCell ref="A1:J2"/>
    <mergeCell ref="I3:J3"/>
    <mergeCell ref="E3:H3"/>
    <mergeCell ref="A3:D3"/>
    <mergeCell ref="B4:C4"/>
  </mergeCells>
  <printOptions gridLines="1"/>
  <pageMargins left="0.51181102362204722" right="0.31496062992125984" top="0.39370078740157483" bottom="0" header="0.31496062992125984" footer="0.31496062992125984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P12" sqref="P12"/>
    </sheetView>
  </sheetViews>
  <sheetFormatPr defaultRowHeight="15"/>
  <cols>
    <col min="1" max="1" width="4.42578125" customWidth="1"/>
    <col min="2" max="2" width="9.5703125" bestFit="1" customWidth="1"/>
    <col min="3" max="3" width="14.140625" customWidth="1"/>
    <col min="4" max="4" width="9.5703125" bestFit="1" customWidth="1"/>
    <col min="5" max="5" width="8.42578125" bestFit="1" customWidth="1"/>
    <col min="6" max="6" width="7.85546875" bestFit="1" customWidth="1"/>
    <col min="7" max="7" width="8.42578125" bestFit="1" customWidth="1"/>
    <col min="8" max="8" width="9.140625" customWidth="1"/>
    <col min="9" max="9" width="3.85546875" customWidth="1"/>
    <col min="10" max="10" width="8.7109375" customWidth="1"/>
    <col min="11" max="11" width="9.85546875" customWidth="1"/>
    <col min="12" max="12" width="5.42578125" customWidth="1"/>
  </cols>
  <sheetData>
    <row r="1" spans="1:12" ht="15" customHeight="1">
      <c r="A1" s="144" t="s">
        <v>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5.75">
      <c r="A3" s="136" t="s">
        <v>6</v>
      </c>
      <c r="B3" s="137"/>
      <c r="C3" s="137"/>
      <c r="D3" s="138"/>
      <c r="E3" s="141" t="s">
        <v>27</v>
      </c>
      <c r="F3" s="142"/>
      <c r="G3" s="142"/>
      <c r="H3" s="142"/>
      <c r="I3" s="143"/>
      <c r="J3" s="141" t="s">
        <v>11</v>
      </c>
      <c r="K3" s="142"/>
      <c r="L3" s="143"/>
    </row>
    <row r="4" spans="1:12" ht="15.75">
      <c r="A4" s="73" t="s">
        <v>5</v>
      </c>
      <c r="B4" s="139" t="s">
        <v>0</v>
      </c>
      <c r="C4" s="140"/>
      <c r="D4" s="74" t="s">
        <v>19</v>
      </c>
      <c r="E4" s="73" t="s">
        <v>18</v>
      </c>
      <c r="F4" s="75" t="s">
        <v>1</v>
      </c>
      <c r="G4" s="75" t="s">
        <v>2</v>
      </c>
      <c r="H4" s="75" t="s">
        <v>17</v>
      </c>
      <c r="I4" s="77" t="s">
        <v>94</v>
      </c>
      <c r="J4" s="73" t="s">
        <v>3</v>
      </c>
      <c r="K4" s="75" t="s">
        <v>4</v>
      </c>
      <c r="L4" s="1" t="s">
        <v>13</v>
      </c>
    </row>
    <row r="5" spans="1:12" ht="15.75">
      <c r="A5" s="78"/>
      <c r="B5" s="79"/>
      <c r="C5" s="80"/>
      <c r="D5" s="78"/>
      <c r="E5" s="78"/>
      <c r="F5" s="80"/>
      <c r="G5" s="80"/>
      <c r="H5" s="80"/>
      <c r="I5" s="108"/>
      <c r="J5" s="78"/>
      <c r="K5" s="81"/>
      <c r="L5" s="92"/>
    </row>
    <row r="6" spans="1:12" ht="15.75">
      <c r="A6" s="81">
        <v>19</v>
      </c>
      <c r="B6" s="82" t="s">
        <v>62</v>
      </c>
      <c r="C6" s="59" t="s">
        <v>63</v>
      </c>
      <c r="D6" s="83">
        <v>0.20824074074074073</v>
      </c>
      <c r="E6" s="84">
        <v>8.5555555555555607E-2</v>
      </c>
      <c r="F6" s="85">
        <v>6.9444444444444444E-5</v>
      </c>
      <c r="G6" s="85"/>
      <c r="H6" s="85">
        <f t="shared" ref="H6:H32" si="0">SUM(E6-F6-G6)</f>
        <v>8.5486111111111165E-2</v>
      </c>
      <c r="I6" s="108">
        <v>2</v>
      </c>
      <c r="J6" s="84">
        <f t="shared" ref="J6:J32" si="1">D6+H6</f>
        <v>0.29372685185185188</v>
      </c>
      <c r="K6" s="86">
        <f t="shared" ref="K6:K32" si="2">J6-MIN(J$6:J$32)</f>
        <v>0</v>
      </c>
      <c r="L6" s="92"/>
    </row>
    <row r="7" spans="1:12" ht="15.75">
      <c r="A7" s="81">
        <v>9</v>
      </c>
      <c r="B7" s="82" t="s">
        <v>43</v>
      </c>
      <c r="C7" s="59" t="s">
        <v>44</v>
      </c>
      <c r="D7" s="83">
        <v>0.20821759259259262</v>
      </c>
      <c r="E7" s="84">
        <v>8.5555555555555607E-2</v>
      </c>
      <c r="F7" s="85"/>
      <c r="G7" s="85"/>
      <c r="H7" s="85">
        <f t="shared" si="0"/>
        <v>8.5555555555555607E-2</v>
      </c>
      <c r="I7" s="108"/>
      <c r="J7" s="84">
        <f t="shared" si="1"/>
        <v>0.29377314814814826</v>
      </c>
      <c r="K7" s="86">
        <f t="shared" si="2"/>
        <v>4.6296296296377548E-5</v>
      </c>
      <c r="L7" s="92"/>
    </row>
    <row r="8" spans="1:12" ht="15.75">
      <c r="A8" s="81">
        <v>24</v>
      </c>
      <c r="B8" s="82" t="s">
        <v>72</v>
      </c>
      <c r="C8" s="59" t="s">
        <v>73</v>
      </c>
      <c r="D8" s="83">
        <v>0.20835648148148145</v>
      </c>
      <c r="E8" s="84">
        <v>8.5555555555555607E-2</v>
      </c>
      <c r="F8" s="80"/>
      <c r="G8" s="85"/>
      <c r="H8" s="85">
        <f t="shared" si="0"/>
        <v>8.5555555555555607E-2</v>
      </c>
      <c r="I8" s="108"/>
      <c r="J8" s="84">
        <f t="shared" si="1"/>
        <v>0.29391203703703705</v>
      </c>
      <c r="K8" s="86">
        <f t="shared" si="2"/>
        <v>1.8518518518517713E-4</v>
      </c>
      <c r="L8" s="92"/>
    </row>
    <row r="9" spans="1:12" ht="15.75">
      <c r="A9" s="81">
        <v>12</v>
      </c>
      <c r="B9" s="82" t="s">
        <v>49</v>
      </c>
      <c r="C9" s="59" t="s">
        <v>48</v>
      </c>
      <c r="D9" s="83">
        <v>0.20836805555555554</v>
      </c>
      <c r="E9" s="84">
        <v>8.5555555555555607E-2</v>
      </c>
      <c r="F9" s="85"/>
      <c r="G9" s="85"/>
      <c r="H9" s="85">
        <f t="shared" si="0"/>
        <v>8.5555555555555607E-2</v>
      </c>
      <c r="I9" s="108"/>
      <c r="J9" s="84">
        <f t="shared" si="1"/>
        <v>0.29392361111111115</v>
      </c>
      <c r="K9" s="86">
        <f t="shared" si="2"/>
        <v>1.9675925925927151E-4</v>
      </c>
      <c r="L9" s="92"/>
    </row>
    <row r="10" spans="1:12" ht="15.75">
      <c r="A10" s="81">
        <v>26</v>
      </c>
      <c r="B10" s="82" t="s">
        <v>76</v>
      </c>
      <c r="C10" s="59" t="s">
        <v>77</v>
      </c>
      <c r="D10" s="83">
        <v>0.2084259259259259</v>
      </c>
      <c r="E10" s="84">
        <v>8.5555555555555607E-2</v>
      </c>
      <c r="F10" s="88"/>
      <c r="G10" s="85"/>
      <c r="H10" s="85">
        <f t="shared" si="0"/>
        <v>8.5555555555555607E-2</v>
      </c>
      <c r="I10" s="108"/>
      <c r="J10" s="84">
        <f t="shared" si="1"/>
        <v>0.29398148148148151</v>
      </c>
      <c r="K10" s="86">
        <f t="shared" si="2"/>
        <v>2.5462962962963243E-4</v>
      </c>
      <c r="L10" s="92"/>
    </row>
    <row r="11" spans="1:12" ht="15.75">
      <c r="A11" s="81">
        <v>29</v>
      </c>
      <c r="B11" s="82" t="s">
        <v>78</v>
      </c>
      <c r="C11" s="59" t="s">
        <v>79</v>
      </c>
      <c r="D11" s="83">
        <v>0.2084259259259259</v>
      </c>
      <c r="E11" s="84">
        <v>8.5555555555555607E-2</v>
      </c>
      <c r="F11" s="80"/>
      <c r="G11" s="85"/>
      <c r="H11" s="85">
        <f t="shared" si="0"/>
        <v>8.5555555555555607E-2</v>
      </c>
      <c r="I11" s="108"/>
      <c r="J11" s="84">
        <f t="shared" si="1"/>
        <v>0.29398148148148151</v>
      </c>
      <c r="K11" s="86">
        <f t="shared" si="2"/>
        <v>2.5462962962963243E-4</v>
      </c>
      <c r="L11" s="92"/>
    </row>
    <row r="12" spans="1:12" ht="15.75">
      <c r="A12" s="81">
        <v>34</v>
      </c>
      <c r="B12" s="82" t="s">
        <v>84</v>
      </c>
      <c r="C12" s="59" t="s">
        <v>85</v>
      </c>
      <c r="D12" s="83">
        <v>0.2101041666666667</v>
      </c>
      <c r="E12" s="84">
        <v>8.5555555555555607E-2</v>
      </c>
      <c r="F12" s="80"/>
      <c r="G12" s="80"/>
      <c r="H12" s="85">
        <f t="shared" si="0"/>
        <v>8.5555555555555607E-2</v>
      </c>
      <c r="I12" s="108"/>
      <c r="J12" s="84">
        <f t="shared" si="1"/>
        <v>0.29565972222222231</v>
      </c>
      <c r="K12" s="86">
        <f t="shared" si="2"/>
        <v>1.932870370370432E-3</v>
      </c>
      <c r="L12" s="92"/>
    </row>
    <row r="13" spans="1:12" ht="15.75">
      <c r="A13" s="81">
        <v>30</v>
      </c>
      <c r="B13" s="82" t="s">
        <v>80</v>
      </c>
      <c r="C13" s="59" t="s">
        <v>79</v>
      </c>
      <c r="D13" s="83">
        <v>0.21021990740740742</v>
      </c>
      <c r="E13" s="84">
        <v>8.5555555555555607E-2</v>
      </c>
      <c r="F13" s="85">
        <v>4.6296296296296294E-5</v>
      </c>
      <c r="G13" s="80"/>
      <c r="H13" s="85">
        <f t="shared" si="0"/>
        <v>8.5509259259259313E-2</v>
      </c>
      <c r="I13" s="108">
        <v>3</v>
      </c>
      <c r="J13" s="84">
        <f t="shared" si="1"/>
        <v>0.29572916666666671</v>
      </c>
      <c r="K13" s="86">
        <f t="shared" si="2"/>
        <v>2.0023148148148318E-3</v>
      </c>
      <c r="L13" s="92"/>
    </row>
    <row r="14" spans="1:12" ht="15.75">
      <c r="A14" s="81">
        <v>18</v>
      </c>
      <c r="B14" s="82" t="s">
        <v>60</v>
      </c>
      <c r="C14" s="59" t="s">
        <v>61</v>
      </c>
      <c r="D14" s="83">
        <v>0.21018518518518522</v>
      </c>
      <c r="E14" s="84">
        <v>8.5555555555555607E-2</v>
      </c>
      <c r="F14" s="80"/>
      <c r="G14" s="80"/>
      <c r="H14" s="85">
        <f t="shared" si="0"/>
        <v>8.5555555555555607E-2</v>
      </c>
      <c r="I14" s="108"/>
      <c r="J14" s="84">
        <f t="shared" si="1"/>
        <v>0.29574074074074086</v>
      </c>
      <c r="K14" s="86">
        <f t="shared" si="2"/>
        <v>2.0138888888889817E-3</v>
      </c>
      <c r="L14" s="92"/>
    </row>
    <row r="15" spans="1:12" ht="15.75">
      <c r="A15" s="81">
        <v>32</v>
      </c>
      <c r="B15" s="82" t="s">
        <v>70</v>
      </c>
      <c r="C15" s="59" t="s">
        <v>83</v>
      </c>
      <c r="D15" s="83">
        <v>0.21033564814814815</v>
      </c>
      <c r="E15" s="84">
        <v>8.5555555555555607E-2</v>
      </c>
      <c r="F15" s="87"/>
      <c r="G15" s="85">
        <v>9.2592592592592588E-5</v>
      </c>
      <c r="H15" s="85">
        <f t="shared" si="0"/>
        <v>8.5462962962963018E-2</v>
      </c>
      <c r="I15" s="108"/>
      <c r="J15" s="84">
        <f t="shared" si="1"/>
        <v>0.29579861111111116</v>
      </c>
      <c r="K15" s="86">
        <f t="shared" si="2"/>
        <v>2.0717592592592871E-3</v>
      </c>
      <c r="L15" s="92"/>
    </row>
    <row r="16" spans="1:12" ht="15.75">
      <c r="A16" s="81">
        <v>5</v>
      </c>
      <c r="B16" s="82" t="s">
        <v>37</v>
      </c>
      <c r="C16" s="59" t="s">
        <v>38</v>
      </c>
      <c r="D16" s="83">
        <v>0.21027777777777779</v>
      </c>
      <c r="E16" s="84">
        <v>8.5555555555555607E-2</v>
      </c>
      <c r="F16" s="85"/>
      <c r="G16" s="80"/>
      <c r="H16" s="85">
        <f t="shared" si="0"/>
        <v>8.5555555555555607E-2</v>
      </c>
      <c r="I16" s="108"/>
      <c r="J16" s="84">
        <f t="shared" si="1"/>
        <v>0.29583333333333339</v>
      </c>
      <c r="K16" s="86">
        <f t="shared" si="2"/>
        <v>2.1064814814815147E-3</v>
      </c>
      <c r="L16" s="92"/>
    </row>
    <row r="17" spans="1:12" ht="15.75">
      <c r="A17" s="81">
        <v>8</v>
      </c>
      <c r="B17" s="82" t="s">
        <v>41</v>
      </c>
      <c r="C17" s="59" t="s">
        <v>42</v>
      </c>
      <c r="D17" s="83">
        <v>0.21028935185185188</v>
      </c>
      <c r="E17" s="84">
        <v>8.5555555555555607E-2</v>
      </c>
      <c r="F17" s="85"/>
      <c r="G17" s="85"/>
      <c r="H17" s="85">
        <f t="shared" si="0"/>
        <v>8.5555555555555607E-2</v>
      </c>
      <c r="I17" s="108">
        <v>4</v>
      </c>
      <c r="J17" s="84">
        <f t="shared" si="1"/>
        <v>0.29584490740740749</v>
      </c>
      <c r="K17" s="86">
        <f t="shared" si="2"/>
        <v>2.1180555555556091E-3</v>
      </c>
      <c r="L17" s="92"/>
    </row>
    <row r="18" spans="1:12" ht="15.75">
      <c r="A18" s="81">
        <v>11</v>
      </c>
      <c r="B18" s="82" t="s">
        <v>47</v>
      </c>
      <c r="C18" s="59" t="s">
        <v>48</v>
      </c>
      <c r="D18" s="83">
        <v>0.21030092592592592</v>
      </c>
      <c r="E18" s="84">
        <v>8.5555555555555607E-2</v>
      </c>
      <c r="F18" s="80"/>
      <c r="G18" s="80"/>
      <c r="H18" s="85">
        <f t="shared" si="0"/>
        <v>8.5555555555555607E-2</v>
      </c>
      <c r="I18" s="108"/>
      <c r="J18" s="84">
        <f t="shared" si="1"/>
        <v>0.29585648148148153</v>
      </c>
      <c r="K18" s="86">
        <f t="shared" si="2"/>
        <v>2.129629629629648E-3</v>
      </c>
      <c r="L18" s="92"/>
    </row>
    <row r="19" spans="1:12" ht="15.75">
      <c r="A19" s="81">
        <v>15</v>
      </c>
      <c r="B19" s="82" t="s">
        <v>54</v>
      </c>
      <c r="C19" s="59" t="s">
        <v>55</v>
      </c>
      <c r="D19" s="83">
        <v>0.21033564814814815</v>
      </c>
      <c r="E19" s="84">
        <v>8.5555555555555607E-2</v>
      </c>
      <c r="F19" s="80"/>
      <c r="G19" s="85"/>
      <c r="H19" s="85">
        <f t="shared" si="0"/>
        <v>8.5555555555555607E-2</v>
      </c>
      <c r="I19" s="108"/>
      <c r="J19" s="84">
        <f t="shared" si="1"/>
        <v>0.29589120370370375</v>
      </c>
      <c r="K19" s="86">
        <f t="shared" si="2"/>
        <v>2.1643518518518756E-3</v>
      </c>
      <c r="L19" s="92"/>
    </row>
    <row r="20" spans="1:12" ht="15.75">
      <c r="A20" s="81">
        <v>35</v>
      </c>
      <c r="B20" s="82" t="s">
        <v>86</v>
      </c>
      <c r="C20" s="59" t="s">
        <v>85</v>
      </c>
      <c r="D20" s="83">
        <v>0.21039351851851856</v>
      </c>
      <c r="E20" s="84">
        <v>8.5555555555555607E-2</v>
      </c>
      <c r="F20" s="80"/>
      <c r="G20" s="80"/>
      <c r="H20" s="85">
        <f t="shared" si="0"/>
        <v>8.5555555555555607E-2</v>
      </c>
      <c r="I20" s="108"/>
      <c r="J20" s="84">
        <f t="shared" si="1"/>
        <v>0.29594907407407417</v>
      </c>
      <c r="K20" s="86">
        <f t="shared" si="2"/>
        <v>2.222222222222292E-3</v>
      </c>
      <c r="L20" s="92"/>
    </row>
    <row r="21" spans="1:12" ht="15.75">
      <c r="A21" s="81">
        <v>13</v>
      </c>
      <c r="B21" s="82" t="s">
        <v>50</v>
      </c>
      <c r="C21" s="59" t="s">
        <v>51</v>
      </c>
      <c r="D21" s="83">
        <v>0.21214120370370373</v>
      </c>
      <c r="E21" s="84">
        <v>8.519675925925925E-2</v>
      </c>
      <c r="F21" s="107">
        <v>1.1574074074074073E-4</v>
      </c>
      <c r="G21" s="87"/>
      <c r="H21" s="85">
        <f t="shared" si="0"/>
        <v>8.5081018518518514E-2</v>
      </c>
      <c r="I21" s="108">
        <v>1</v>
      </c>
      <c r="J21" s="84">
        <f t="shared" si="1"/>
        <v>0.29722222222222228</v>
      </c>
      <c r="K21" s="86">
        <f t="shared" si="2"/>
        <v>3.4953703703703987E-3</v>
      </c>
      <c r="L21" s="92"/>
    </row>
    <row r="22" spans="1:12" ht="15.75">
      <c r="A22" s="81">
        <v>4</v>
      </c>
      <c r="B22" s="82" t="s">
        <v>35</v>
      </c>
      <c r="C22" s="59" t="s">
        <v>36</v>
      </c>
      <c r="D22" s="83">
        <v>0.21209490740740744</v>
      </c>
      <c r="E22" s="84">
        <v>8.5555555555555607E-2</v>
      </c>
      <c r="F22" s="85"/>
      <c r="G22" s="85">
        <v>8.1018518518518516E-5</v>
      </c>
      <c r="H22" s="85">
        <f t="shared" si="0"/>
        <v>8.5474537037037085E-2</v>
      </c>
      <c r="I22" s="108"/>
      <c r="J22" s="84">
        <f t="shared" si="1"/>
        <v>0.29756944444444455</v>
      </c>
      <c r="K22" s="86">
        <f t="shared" si="2"/>
        <v>3.8425925925926752E-3</v>
      </c>
      <c r="L22" s="92"/>
    </row>
    <row r="23" spans="1:12" ht="15.75">
      <c r="A23" s="81">
        <v>31</v>
      </c>
      <c r="B23" s="82" t="s">
        <v>81</v>
      </c>
      <c r="C23" s="59" t="s">
        <v>82</v>
      </c>
      <c r="D23" s="83">
        <v>0.21214120370370371</v>
      </c>
      <c r="E23" s="84">
        <v>8.5555555555555607E-2</v>
      </c>
      <c r="F23" s="87"/>
      <c r="G23" s="87"/>
      <c r="H23" s="85">
        <f t="shared" si="0"/>
        <v>8.5555555555555607E-2</v>
      </c>
      <c r="I23" s="108"/>
      <c r="J23" s="84">
        <f t="shared" si="1"/>
        <v>0.29769675925925931</v>
      </c>
      <c r="K23" s="86">
        <f t="shared" si="2"/>
        <v>3.9699074074074359E-3</v>
      </c>
      <c r="L23" s="92"/>
    </row>
    <row r="24" spans="1:12" ht="15.75">
      <c r="A24" s="81">
        <v>37</v>
      </c>
      <c r="B24" s="82" t="s">
        <v>87</v>
      </c>
      <c r="C24" s="59" t="s">
        <v>88</v>
      </c>
      <c r="D24" s="83">
        <v>0.21214120370370373</v>
      </c>
      <c r="E24" s="84">
        <v>8.5555555555555607E-2</v>
      </c>
      <c r="F24" s="80"/>
      <c r="G24" s="80"/>
      <c r="H24" s="85">
        <f t="shared" si="0"/>
        <v>8.5555555555555607E-2</v>
      </c>
      <c r="I24" s="108"/>
      <c r="J24" s="84">
        <f t="shared" si="1"/>
        <v>0.29769675925925931</v>
      </c>
      <c r="K24" s="86">
        <f t="shared" si="2"/>
        <v>3.9699074074074359E-3</v>
      </c>
      <c r="L24" s="92"/>
    </row>
    <row r="25" spans="1:12" ht="15.75">
      <c r="A25" s="81">
        <v>1</v>
      </c>
      <c r="B25" s="82" t="s">
        <v>29</v>
      </c>
      <c r="C25" s="59" t="s">
        <v>30</v>
      </c>
      <c r="D25" s="83">
        <v>0.21344907407407404</v>
      </c>
      <c r="E25" s="84">
        <v>8.5555555555555551E-2</v>
      </c>
      <c r="F25" s="80"/>
      <c r="G25" s="80"/>
      <c r="H25" s="85">
        <f t="shared" si="0"/>
        <v>8.5555555555555551E-2</v>
      </c>
      <c r="I25" s="108"/>
      <c r="J25" s="84">
        <f t="shared" si="1"/>
        <v>0.29900462962962959</v>
      </c>
      <c r="K25" s="86">
        <f t="shared" si="2"/>
        <v>5.2777777777777146E-3</v>
      </c>
      <c r="L25" s="92"/>
    </row>
    <row r="26" spans="1:12" ht="15.75">
      <c r="A26" s="81">
        <v>2</v>
      </c>
      <c r="B26" s="82" t="s">
        <v>31</v>
      </c>
      <c r="C26" s="59" t="s">
        <v>32</v>
      </c>
      <c r="D26" s="83">
        <v>0.21214120370370368</v>
      </c>
      <c r="E26" s="84">
        <v>8.7071759259259252E-2</v>
      </c>
      <c r="F26" s="80"/>
      <c r="G26" s="85">
        <v>3.4722222222222222E-5</v>
      </c>
      <c r="H26" s="85">
        <f t="shared" si="0"/>
        <v>8.7037037037037024E-2</v>
      </c>
      <c r="I26" s="108"/>
      <c r="J26" s="84">
        <f t="shared" si="1"/>
        <v>0.29917824074074073</v>
      </c>
      <c r="K26" s="86">
        <f t="shared" si="2"/>
        <v>5.4513888888888529E-3</v>
      </c>
      <c r="L26" s="92"/>
    </row>
    <row r="27" spans="1:12" ht="15.75">
      <c r="A27" s="81">
        <v>7</v>
      </c>
      <c r="B27" s="82" t="s">
        <v>39</v>
      </c>
      <c r="C27" s="59" t="s">
        <v>40</v>
      </c>
      <c r="D27" s="83">
        <v>0.21249999999999997</v>
      </c>
      <c r="E27" s="84">
        <v>8.7071759259259252E-2</v>
      </c>
      <c r="F27" s="85"/>
      <c r="G27" s="80"/>
      <c r="H27" s="85">
        <f t="shared" si="0"/>
        <v>8.7071759259259252E-2</v>
      </c>
      <c r="I27" s="108"/>
      <c r="J27" s="84">
        <f t="shared" si="1"/>
        <v>0.29957175925925922</v>
      </c>
      <c r="K27" s="86">
        <f t="shared" si="2"/>
        <v>5.8449074074073404E-3</v>
      </c>
      <c r="L27" s="92"/>
    </row>
    <row r="28" spans="1:12" ht="15.75">
      <c r="A28" s="81">
        <v>16</v>
      </c>
      <c r="B28" s="82" t="s">
        <v>56</v>
      </c>
      <c r="C28" s="59" t="s">
        <v>57</v>
      </c>
      <c r="D28" s="83">
        <v>0.21430555555555555</v>
      </c>
      <c r="E28" s="84">
        <v>8.5555555555555607E-2</v>
      </c>
      <c r="F28" s="80"/>
      <c r="G28" s="85"/>
      <c r="H28" s="85">
        <f t="shared" si="0"/>
        <v>8.5555555555555607E-2</v>
      </c>
      <c r="I28" s="108"/>
      <c r="J28" s="84">
        <f t="shared" si="1"/>
        <v>0.29986111111111113</v>
      </c>
      <c r="K28" s="86">
        <f t="shared" si="2"/>
        <v>6.134259259259256E-3</v>
      </c>
      <c r="L28" s="92"/>
    </row>
    <row r="29" spans="1:12" ht="15.75">
      <c r="A29" s="81">
        <v>10</v>
      </c>
      <c r="B29" s="82" t="s">
        <v>45</v>
      </c>
      <c r="C29" s="59" t="s">
        <v>46</v>
      </c>
      <c r="D29" s="83">
        <v>0.2149537037037037</v>
      </c>
      <c r="E29" s="84">
        <v>8.5555555555555607E-2</v>
      </c>
      <c r="F29" s="80"/>
      <c r="G29" s="85"/>
      <c r="H29" s="85">
        <f t="shared" si="0"/>
        <v>8.5555555555555607E-2</v>
      </c>
      <c r="I29" s="108"/>
      <c r="J29" s="84">
        <f t="shared" si="1"/>
        <v>0.30050925925925931</v>
      </c>
      <c r="K29" s="86">
        <f t="shared" si="2"/>
        <v>6.7824074074074314E-3</v>
      </c>
      <c r="L29" s="92"/>
    </row>
    <row r="30" spans="1:12" ht="15.75">
      <c r="A30" s="81">
        <v>14</v>
      </c>
      <c r="B30" s="82" t="s">
        <v>52</v>
      </c>
      <c r="C30" s="59" t="s">
        <v>53</v>
      </c>
      <c r="D30" s="83">
        <v>0.21540509259259258</v>
      </c>
      <c r="E30" s="84">
        <v>8.5555555555555607E-2</v>
      </c>
      <c r="F30" s="85"/>
      <c r="G30" s="80"/>
      <c r="H30" s="85">
        <f t="shared" si="0"/>
        <v>8.5555555555555607E-2</v>
      </c>
      <c r="I30" s="108"/>
      <c r="J30" s="84">
        <f t="shared" si="1"/>
        <v>0.30096064814814816</v>
      </c>
      <c r="K30" s="86">
        <f t="shared" si="2"/>
        <v>7.2337962962962798E-3</v>
      </c>
      <c r="L30" s="92"/>
    </row>
    <row r="31" spans="1:12" ht="15.75">
      <c r="A31" s="81">
        <v>17</v>
      </c>
      <c r="B31" s="82" t="s">
        <v>58</v>
      </c>
      <c r="C31" s="59" t="s">
        <v>59</v>
      </c>
      <c r="D31" s="83">
        <v>0.21855324074074076</v>
      </c>
      <c r="E31" s="84">
        <v>9.6689814814814812E-2</v>
      </c>
      <c r="F31" s="80"/>
      <c r="G31" s="85"/>
      <c r="H31" s="85">
        <f t="shared" si="0"/>
        <v>9.6689814814814812E-2</v>
      </c>
      <c r="I31" s="108"/>
      <c r="J31" s="84">
        <f t="shared" si="1"/>
        <v>0.31524305555555554</v>
      </c>
      <c r="K31" s="86">
        <f t="shared" si="2"/>
        <v>2.1516203703703662E-2</v>
      </c>
      <c r="L31" s="92"/>
    </row>
    <row r="32" spans="1:12" ht="15.75">
      <c r="A32" s="81">
        <v>23</v>
      </c>
      <c r="B32" s="82" t="s">
        <v>70</v>
      </c>
      <c r="C32" s="59" t="s">
        <v>71</v>
      </c>
      <c r="D32" s="83">
        <v>0.23582175925925922</v>
      </c>
      <c r="E32" s="84">
        <v>9.6689814814814812E-2</v>
      </c>
      <c r="F32" s="87"/>
      <c r="G32" s="87"/>
      <c r="H32" s="85">
        <f t="shared" si="0"/>
        <v>9.6689814814814812E-2</v>
      </c>
      <c r="I32" s="108"/>
      <c r="J32" s="84">
        <f t="shared" si="1"/>
        <v>0.33251157407407406</v>
      </c>
      <c r="K32" s="86">
        <f t="shared" si="2"/>
        <v>3.8784722222222179E-2</v>
      </c>
      <c r="L32" s="92"/>
    </row>
    <row r="33" spans="1:12" ht="15.75">
      <c r="A33" s="89"/>
      <c r="B33" s="90"/>
      <c r="C33" s="91"/>
      <c r="D33" s="83"/>
      <c r="E33" s="84"/>
      <c r="F33" s="85"/>
      <c r="G33" s="85"/>
      <c r="H33" s="85"/>
      <c r="I33" s="108"/>
      <c r="J33" s="84"/>
      <c r="K33" s="86"/>
      <c r="L33" s="92"/>
    </row>
    <row r="34" spans="1:12">
      <c r="A34" s="40"/>
      <c r="B34" s="33"/>
      <c r="C34" s="43"/>
      <c r="D34" s="15"/>
      <c r="E34" s="10"/>
      <c r="F34" s="11"/>
      <c r="G34" s="11"/>
      <c r="H34" s="11"/>
      <c r="I34" s="109"/>
      <c r="J34" s="10"/>
      <c r="K34" s="37"/>
      <c r="L34" s="92"/>
    </row>
    <row r="35" spans="1:12">
      <c r="A35" s="40"/>
      <c r="B35" s="33"/>
      <c r="C35" s="43"/>
      <c r="D35" s="15"/>
      <c r="E35" s="10"/>
      <c r="F35" s="7"/>
      <c r="G35" s="7"/>
      <c r="H35" s="11"/>
      <c r="I35" s="109"/>
      <c r="J35" s="10"/>
      <c r="K35" s="37"/>
      <c r="L35" s="92"/>
    </row>
    <row r="36" spans="1:12">
      <c r="A36" s="40"/>
      <c r="B36" s="33"/>
      <c r="C36" s="43"/>
      <c r="D36" s="15"/>
      <c r="E36" s="10"/>
      <c r="F36" s="7"/>
      <c r="G36" s="11"/>
      <c r="H36" s="11"/>
      <c r="I36" s="109"/>
      <c r="J36" s="10"/>
      <c r="K36" s="37"/>
      <c r="L36" s="92"/>
    </row>
    <row r="37" spans="1:12">
      <c r="A37" s="40"/>
      <c r="B37" s="33"/>
      <c r="C37" s="43"/>
      <c r="D37" s="15"/>
      <c r="E37" s="10"/>
      <c r="F37" s="28"/>
      <c r="G37" s="28"/>
      <c r="H37" s="11"/>
      <c r="I37" s="109"/>
      <c r="J37" s="10"/>
      <c r="K37" s="37"/>
      <c r="L37" s="92"/>
    </row>
    <row r="38" spans="1:12">
      <c r="A38" s="40"/>
      <c r="B38" s="33"/>
      <c r="C38" s="43"/>
      <c r="D38" s="15"/>
      <c r="E38" s="10"/>
      <c r="F38" s="7"/>
      <c r="G38" s="7"/>
      <c r="H38" s="11"/>
      <c r="I38" s="109"/>
      <c r="J38" s="10"/>
      <c r="K38" s="37"/>
      <c r="L38" s="92"/>
    </row>
    <row r="39" spans="1:12">
      <c r="A39" s="40"/>
      <c r="B39" s="33"/>
      <c r="C39" s="43"/>
      <c r="D39" s="15"/>
      <c r="E39" s="10"/>
      <c r="F39" s="11"/>
      <c r="G39" s="11"/>
      <c r="H39" s="11"/>
      <c r="I39" s="109"/>
      <c r="J39" s="10"/>
      <c r="K39" s="37"/>
      <c r="L39" s="92"/>
    </row>
    <row r="40" spans="1:12">
      <c r="A40" s="40"/>
      <c r="B40" s="33"/>
      <c r="C40" s="43"/>
      <c r="D40" s="15"/>
      <c r="E40" s="10"/>
      <c r="F40" s="28"/>
      <c r="G40" s="28"/>
      <c r="H40" s="11"/>
      <c r="I40" s="109"/>
      <c r="J40" s="10"/>
      <c r="K40" s="37"/>
      <c r="L40" s="92"/>
    </row>
    <row r="41" spans="1:12">
      <c r="A41" s="40"/>
      <c r="B41" s="33"/>
      <c r="C41" s="43"/>
      <c r="D41" s="15"/>
      <c r="E41" s="10"/>
      <c r="F41" s="28"/>
      <c r="G41" s="28"/>
      <c r="H41" s="11"/>
      <c r="I41" s="109"/>
      <c r="J41" s="10"/>
      <c r="K41" s="37"/>
      <c r="L41" s="92"/>
    </row>
    <row r="42" spans="1:12">
      <c r="A42" s="40"/>
      <c r="B42" s="33"/>
      <c r="C42" s="43"/>
      <c r="D42" s="15"/>
      <c r="E42" s="10"/>
      <c r="F42" s="11"/>
      <c r="G42" s="11"/>
      <c r="H42" s="11"/>
      <c r="I42" s="109"/>
      <c r="J42" s="10"/>
      <c r="K42" s="37"/>
      <c r="L42" s="92"/>
    </row>
    <row r="43" spans="1:12">
      <c r="A43" s="40"/>
      <c r="B43" s="33"/>
      <c r="C43" s="43"/>
      <c r="D43" s="15"/>
      <c r="E43" s="10"/>
      <c r="F43" s="7"/>
      <c r="G43" s="7"/>
      <c r="H43" s="11"/>
      <c r="I43" s="109"/>
      <c r="J43" s="10"/>
      <c r="K43" s="37"/>
      <c r="L43" s="92"/>
    </row>
    <row r="44" spans="1:12">
      <c r="A44" s="40"/>
      <c r="B44" s="33"/>
      <c r="C44" s="43"/>
      <c r="D44" s="15"/>
      <c r="E44" s="10"/>
      <c r="F44" s="7"/>
      <c r="G44" s="7"/>
      <c r="H44" s="11"/>
      <c r="I44" s="109"/>
      <c r="J44" s="10"/>
      <c r="K44" s="37"/>
      <c r="L44" s="92"/>
    </row>
    <row r="45" spans="1:12">
      <c r="A45" s="40"/>
      <c r="B45" s="33"/>
      <c r="C45" s="43"/>
      <c r="D45" s="15"/>
      <c r="E45" s="10"/>
      <c r="F45" s="12"/>
      <c r="G45" s="7"/>
      <c r="H45" s="11"/>
      <c r="I45" s="109"/>
      <c r="J45" s="10"/>
      <c r="K45" s="37"/>
      <c r="L45" s="92"/>
    </row>
    <row r="46" spans="1:12">
      <c r="A46" s="40"/>
      <c r="B46" s="33"/>
      <c r="C46" s="43"/>
      <c r="D46" s="21"/>
      <c r="E46" s="21"/>
      <c r="H46" s="11"/>
      <c r="I46" s="109"/>
      <c r="J46" s="10"/>
      <c r="K46" s="37"/>
      <c r="L46" s="92"/>
    </row>
    <row r="47" spans="1:12">
      <c r="A47" s="9"/>
      <c r="B47" s="2"/>
      <c r="C47" s="3"/>
      <c r="D47" s="20"/>
      <c r="E47" s="9"/>
      <c r="F47" s="9"/>
      <c r="G47" s="9"/>
      <c r="H47" s="17"/>
      <c r="I47" s="110"/>
      <c r="J47" s="16"/>
      <c r="K47" s="38"/>
      <c r="L47" s="20"/>
    </row>
    <row r="48" spans="1:12">
      <c r="D48" s="28"/>
      <c r="E48" s="56"/>
      <c r="F48" s="28"/>
      <c r="G48" s="28"/>
      <c r="H48" s="11"/>
      <c r="I48" s="109"/>
    </row>
    <row r="51" spans="2:5">
      <c r="E51" s="28"/>
    </row>
    <row r="52" spans="2:5">
      <c r="E52" s="28"/>
    </row>
    <row r="53" spans="2:5">
      <c r="B53" s="28"/>
      <c r="C53" s="28"/>
    </row>
  </sheetData>
  <sortState ref="A6:K32">
    <sortCondition ref="J6"/>
  </sortState>
  <mergeCells count="5">
    <mergeCell ref="A3:D3"/>
    <mergeCell ref="B4:C4"/>
    <mergeCell ref="J3:L3"/>
    <mergeCell ref="A1:L2"/>
    <mergeCell ref="E3:I3"/>
  </mergeCells>
  <printOptions gridLines="1"/>
  <pageMargins left="0.31496062992125984" right="0.11811023622047245" top="0.39370078740157483" bottom="0" header="0.31496062992125984" footer="0.31496062992125984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9"/>
  <sheetViews>
    <sheetView tabSelected="1" workbookViewId="0">
      <selection activeCell="N15" sqref="N15"/>
    </sheetView>
  </sheetViews>
  <sheetFormatPr defaultRowHeight="15"/>
  <cols>
    <col min="1" max="1" width="3.5703125" bestFit="1" customWidth="1"/>
    <col min="2" max="2" width="10" customWidth="1"/>
    <col min="3" max="3" width="14.5703125" customWidth="1"/>
    <col min="4" max="4" width="10.42578125" customWidth="1"/>
    <col min="5" max="9" width="9.28515625" customWidth="1"/>
    <col min="10" max="10" width="9" customWidth="1"/>
    <col min="11" max="11" width="5.28515625" customWidth="1"/>
  </cols>
  <sheetData>
    <row r="1" spans="1:21" ht="15" customHeight="1">
      <c r="A1" s="148" t="s">
        <v>24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42"/>
    </row>
    <row r="2" spans="1:21" ht="15" customHeight="1" thickBot="1">
      <c r="A2" s="151"/>
      <c r="B2" s="152"/>
      <c r="C2" s="152"/>
      <c r="D2" s="152"/>
      <c r="E2" s="152"/>
      <c r="F2" s="152"/>
      <c r="G2" s="152"/>
      <c r="H2" s="152"/>
      <c r="I2" s="144"/>
      <c r="J2" s="144"/>
      <c r="K2" s="153"/>
      <c r="L2" s="42"/>
    </row>
    <row r="3" spans="1:21" ht="18.75">
      <c r="A3" s="147" t="s">
        <v>6</v>
      </c>
      <c r="B3" s="145"/>
      <c r="C3" s="145"/>
      <c r="D3" s="146"/>
      <c r="E3" s="136" t="s">
        <v>28</v>
      </c>
      <c r="F3" s="137"/>
      <c r="G3" s="137"/>
      <c r="H3" s="137"/>
      <c r="I3" s="154" t="s">
        <v>12</v>
      </c>
      <c r="J3" s="155"/>
      <c r="K3" s="156"/>
      <c r="M3" s="25"/>
      <c r="N3" s="25"/>
      <c r="O3" s="25"/>
    </row>
    <row r="4" spans="1:21" ht="15.75">
      <c r="A4" s="73" t="s">
        <v>5</v>
      </c>
      <c r="B4" s="139" t="s">
        <v>0</v>
      </c>
      <c r="C4" s="140"/>
      <c r="D4" s="74" t="s">
        <v>7</v>
      </c>
      <c r="E4" s="73" t="s">
        <v>18</v>
      </c>
      <c r="F4" s="75" t="s">
        <v>1</v>
      </c>
      <c r="G4" s="75" t="s">
        <v>2</v>
      </c>
      <c r="H4" s="76" t="s">
        <v>17</v>
      </c>
      <c r="I4" s="157" t="s">
        <v>3</v>
      </c>
      <c r="J4" s="93" t="s">
        <v>4</v>
      </c>
      <c r="K4" s="158" t="s">
        <v>13</v>
      </c>
      <c r="M4" s="25"/>
      <c r="N4" s="25"/>
      <c r="O4" s="25"/>
    </row>
    <row r="5" spans="1:21" ht="15.75">
      <c r="A5" s="78"/>
      <c r="B5" s="79"/>
      <c r="C5" s="80"/>
      <c r="D5" s="78"/>
      <c r="E5" s="78"/>
      <c r="F5" s="80"/>
      <c r="G5" s="80"/>
      <c r="H5" s="80"/>
      <c r="I5" s="159"/>
      <c r="J5" s="94"/>
      <c r="K5" s="160"/>
      <c r="M5" s="25"/>
      <c r="N5" s="25"/>
      <c r="O5" s="25"/>
    </row>
    <row r="6" spans="1:21" ht="15.75">
      <c r="A6" s="81">
        <v>19</v>
      </c>
      <c r="B6" s="82" t="s">
        <v>62</v>
      </c>
      <c r="C6" s="59" t="s">
        <v>63</v>
      </c>
      <c r="D6" s="83">
        <v>0.29372685185185188</v>
      </c>
      <c r="E6" s="84">
        <v>2.9745370370370401E-2</v>
      </c>
      <c r="F6" s="85">
        <v>4.6296296296296294E-5</v>
      </c>
      <c r="G6" s="85"/>
      <c r="H6" s="85">
        <f>SUM(E6-F6-G6)</f>
        <v>2.9699074074074103E-2</v>
      </c>
      <c r="I6" s="161">
        <f>D6+H6</f>
        <v>0.32342592592592601</v>
      </c>
      <c r="J6" s="85">
        <f>I6-MIN(I$6:I$31)</f>
        <v>0</v>
      </c>
      <c r="K6" s="166">
        <v>1</v>
      </c>
      <c r="M6" s="25"/>
      <c r="N6" s="25"/>
      <c r="O6" s="25"/>
    </row>
    <row r="7" spans="1:21" ht="15.75">
      <c r="A7" s="81">
        <v>9</v>
      </c>
      <c r="B7" s="82" t="s">
        <v>43</v>
      </c>
      <c r="C7" s="59" t="s">
        <v>44</v>
      </c>
      <c r="D7" s="83">
        <v>0.29377314814814826</v>
      </c>
      <c r="E7" s="84">
        <v>2.9745370370370401E-2</v>
      </c>
      <c r="F7" s="87"/>
      <c r="G7" s="85"/>
      <c r="H7" s="85">
        <f>SUM(E7-F7-G7)</f>
        <v>2.9745370370370401E-2</v>
      </c>
      <c r="I7" s="161">
        <f>D7+H7</f>
        <v>0.32351851851851865</v>
      </c>
      <c r="J7" s="85">
        <f>I7-MIN(I$6:I$31)</f>
        <v>9.2592592592644074E-5</v>
      </c>
      <c r="K7" s="166">
        <v>2</v>
      </c>
      <c r="M7" s="25"/>
      <c r="N7" s="25"/>
      <c r="O7" s="25"/>
    </row>
    <row r="8" spans="1:21" ht="15.75">
      <c r="A8" s="81">
        <v>24</v>
      </c>
      <c r="B8" s="82" t="s">
        <v>72</v>
      </c>
      <c r="C8" s="59" t="s">
        <v>73</v>
      </c>
      <c r="D8" s="83">
        <v>0.29391203703703705</v>
      </c>
      <c r="E8" s="84">
        <v>2.9745370370370401E-2</v>
      </c>
      <c r="F8" s="85">
        <v>6.9444444444444444E-5</v>
      </c>
      <c r="G8" s="80"/>
      <c r="H8" s="85">
        <f>SUM(E8-F8-G8)</f>
        <v>2.9675925925925956E-2</v>
      </c>
      <c r="I8" s="161">
        <f>D8+H8</f>
        <v>0.32358796296296299</v>
      </c>
      <c r="J8" s="85">
        <f>I8-MIN(I$6:I$31)</f>
        <v>1.6203703703698835E-4</v>
      </c>
      <c r="K8" s="166">
        <v>3</v>
      </c>
      <c r="M8" s="25"/>
      <c r="N8" s="25"/>
      <c r="O8" s="25"/>
    </row>
    <row r="9" spans="1:21" ht="15.75">
      <c r="A9" s="81">
        <v>12</v>
      </c>
      <c r="B9" s="82" t="s">
        <v>49</v>
      </c>
      <c r="C9" s="59" t="s">
        <v>48</v>
      </c>
      <c r="D9" s="83">
        <v>0.29392361111111115</v>
      </c>
      <c r="E9" s="84">
        <v>2.9745370370370401E-2</v>
      </c>
      <c r="F9" s="87"/>
      <c r="G9" s="80"/>
      <c r="H9" s="85">
        <f>SUM(E9-F9-G9)</f>
        <v>2.9745370370370401E-2</v>
      </c>
      <c r="I9" s="161">
        <f>D9+H9</f>
        <v>0.32366898148148154</v>
      </c>
      <c r="J9" s="85">
        <f>I9-MIN(I$6:I$31)</f>
        <v>2.4305555555553804E-4</v>
      </c>
      <c r="K9" s="166">
        <v>4</v>
      </c>
      <c r="M9" s="25"/>
      <c r="N9" s="25"/>
      <c r="O9" s="25"/>
    </row>
    <row r="10" spans="1:21" ht="15.75">
      <c r="A10" s="81">
        <v>26</v>
      </c>
      <c r="B10" s="82" t="s">
        <v>76</v>
      </c>
      <c r="C10" s="59" t="s">
        <v>77</v>
      </c>
      <c r="D10" s="83">
        <v>0.29398148148148151</v>
      </c>
      <c r="E10" s="84">
        <v>2.9745370370370401E-2</v>
      </c>
      <c r="F10" s="80"/>
      <c r="G10" s="85"/>
      <c r="H10" s="85">
        <f>SUM(E10-F10-G10)</f>
        <v>2.9745370370370401E-2</v>
      </c>
      <c r="I10" s="161">
        <f>D10+H10</f>
        <v>0.3237268518518519</v>
      </c>
      <c r="J10" s="85">
        <f>I10-MIN(I$6:I$31)</f>
        <v>3.0092592592589895E-4</v>
      </c>
      <c r="K10" s="166">
        <v>5</v>
      </c>
      <c r="M10" s="25"/>
      <c r="N10" s="25"/>
      <c r="O10" s="25"/>
    </row>
    <row r="11" spans="1:21" ht="15.75">
      <c r="A11" s="81">
        <v>29</v>
      </c>
      <c r="B11" s="82" t="s">
        <v>78</v>
      </c>
      <c r="C11" s="59" t="s">
        <v>79</v>
      </c>
      <c r="D11" s="83">
        <v>0.29398148148148151</v>
      </c>
      <c r="E11" s="84">
        <v>2.9745370370370401E-2</v>
      </c>
      <c r="F11" s="85"/>
      <c r="G11" s="80"/>
      <c r="H11" s="85">
        <f>SUM(E11-F11-G11)</f>
        <v>2.9745370370370401E-2</v>
      </c>
      <c r="I11" s="161">
        <f>D11+H11</f>
        <v>0.3237268518518519</v>
      </c>
      <c r="J11" s="85">
        <f>I11-MIN(I$6:I$31)</f>
        <v>3.0092592592589895E-4</v>
      </c>
      <c r="K11" s="166">
        <v>6</v>
      </c>
      <c r="M11" s="25"/>
      <c r="N11" s="25"/>
      <c r="O11" s="25"/>
    </row>
    <row r="12" spans="1:21" ht="15.75">
      <c r="A12" s="81">
        <v>34</v>
      </c>
      <c r="B12" s="82" t="s">
        <v>84</v>
      </c>
      <c r="C12" s="59" t="s">
        <v>85</v>
      </c>
      <c r="D12" s="83">
        <v>0.29565972222222231</v>
      </c>
      <c r="E12" s="84">
        <v>2.9745370370370401E-2</v>
      </c>
      <c r="F12" s="85">
        <v>1.1574074074074073E-4</v>
      </c>
      <c r="G12" s="85">
        <v>4.6296296296296294E-5</v>
      </c>
      <c r="H12" s="85">
        <f>SUM(E12-F12-G12)</f>
        <v>2.9583333333333364E-2</v>
      </c>
      <c r="I12" s="161">
        <f>D12+H12</f>
        <v>0.32524305555555566</v>
      </c>
      <c r="J12" s="85">
        <f>I12-MIN(I$6:I$31)</f>
        <v>1.8171296296296546E-3</v>
      </c>
      <c r="K12" s="166">
        <v>7</v>
      </c>
      <c r="M12" s="25"/>
      <c r="N12" s="25"/>
      <c r="O12" s="25"/>
    </row>
    <row r="13" spans="1:21" ht="15.75">
      <c r="A13" s="81">
        <v>30</v>
      </c>
      <c r="B13" s="82" t="s">
        <v>80</v>
      </c>
      <c r="C13" s="59" t="s">
        <v>79</v>
      </c>
      <c r="D13" s="83">
        <v>0.29572916666666671</v>
      </c>
      <c r="E13" s="84">
        <v>2.9745370370370401E-2</v>
      </c>
      <c r="F13" s="85"/>
      <c r="G13" s="85">
        <v>3.4722222222222222E-5</v>
      </c>
      <c r="H13" s="85">
        <f>SUM(E13-F13-G13)</f>
        <v>2.971064814814818E-2</v>
      </c>
      <c r="I13" s="161">
        <f>D13+H13</f>
        <v>0.32543981481481488</v>
      </c>
      <c r="J13" s="85">
        <f>I13-MIN(I$6:I$31)</f>
        <v>2.0138888888888706E-3</v>
      </c>
      <c r="K13" s="166">
        <v>8</v>
      </c>
      <c r="M13" s="25"/>
      <c r="N13" s="25"/>
      <c r="O13" s="25"/>
      <c r="U13" s="59"/>
    </row>
    <row r="14" spans="1:21" ht="15.75">
      <c r="A14" s="81">
        <v>18</v>
      </c>
      <c r="B14" s="82" t="s">
        <v>60</v>
      </c>
      <c r="C14" s="59" t="s">
        <v>61</v>
      </c>
      <c r="D14" s="83">
        <v>0.29574074074074086</v>
      </c>
      <c r="E14" s="84">
        <v>2.9745370370370401E-2</v>
      </c>
      <c r="F14" s="87"/>
      <c r="G14" s="85"/>
      <c r="H14" s="85">
        <f>SUM(E14-F14-G14)</f>
        <v>2.9745370370370401E-2</v>
      </c>
      <c r="I14" s="161">
        <f>D14+H14</f>
        <v>0.32548611111111125</v>
      </c>
      <c r="J14" s="85">
        <f>I14-MIN(I$6:I$31)</f>
        <v>2.0601851851852482E-3</v>
      </c>
      <c r="K14" s="166">
        <v>9</v>
      </c>
      <c r="M14" s="25"/>
      <c r="N14" s="25"/>
      <c r="O14" s="25"/>
    </row>
    <row r="15" spans="1:21" ht="15.75">
      <c r="A15" s="81">
        <v>32</v>
      </c>
      <c r="B15" s="82" t="s">
        <v>70</v>
      </c>
      <c r="C15" s="59" t="s">
        <v>83</v>
      </c>
      <c r="D15" s="83">
        <v>0.29579861111111116</v>
      </c>
      <c r="E15" s="84">
        <v>2.9745370370370401E-2</v>
      </c>
      <c r="F15" s="85"/>
      <c r="G15" s="85"/>
      <c r="H15" s="85">
        <f>SUM(E15-F15-G15)</f>
        <v>2.9745370370370401E-2</v>
      </c>
      <c r="I15" s="161">
        <f>D15+H15</f>
        <v>0.32554398148148156</v>
      </c>
      <c r="J15" s="85">
        <f>I15-MIN(I$6:I$31)</f>
        <v>2.1180555555555536E-3</v>
      </c>
      <c r="K15" s="166">
        <v>10</v>
      </c>
      <c r="M15" s="25"/>
      <c r="N15" s="25"/>
      <c r="O15" s="25"/>
    </row>
    <row r="16" spans="1:21" ht="15.75">
      <c r="A16" s="81">
        <v>11</v>
      </c>
      <c r="B16" s="82" t="s">
        <v>47</v>
      </c>
      <c r="C16" s="59" t="s">
        <v>48</v>
      </c>
      <c r="D16" s="83">
        <v>0.29585648148148153</v>
      </c>
      <c r="E16" s="84">
        <v>2.9745370370370401E-2</v>
      </c>
      <c r="F16" s="80"/>
      <c r="G16" s="85">
        <v>4.6296296296296294E-5</v>
      </c>
      <c r="H16" s="85">
        <f>SUM(E16-F16-G16)</f>
        <v>2.9699074074074103E-2</v>
      </c>
      <c r="I16" s="161">
        <f>D16+H16</f>
        <v>0.32555555555555565</v>
      </c>
      <c r="J16" s="85">
        <f>I16-MIN(I$6:I$31)</f>
        <v>2.129629629629648E-3</v>
      </c>
      <c r="K16" s="166">
        <v>11</v>
      </c>
      <c r="M16" s="25"/>
      <c r="N16" s="25"/>
      <c r="O16" s="25"/>
    </row>
    <row r="17" spans="1:15" ht="15.75">
      <c r="A17" s="81">
        <v>5</v>
      </c>
      <c r="B17" s="82" t="s">
        <v>37</v>
      </c>
      <c r="C17" s="59" t="s">
        <v>38</v>
      </c>
      <c r="D17" s="83">
        <v>0.29583333333333339</v>
      </c>
      <c r="E17" s="84">
        <v>2.9745370370370401E-2</v>
      </c>
      <c r="F17" s="96"/>
      <c r="G17" s="85">
        <v>1.1574074074074073E-5</v>
      </c>
      <c r="H17" s="85">
        <f>SUM(E17-F17-G17)</f>
        <v>2.9733796296296328E-2</v>
      </c>
      <c r="I17" s="161">
        <f>D17+H17</f>
        <v>0.32556712962962975</v>
      </c>
      <c r="J17" s="85">
        <f>I17-MIN(I$6:I$31)</f>
        <v>2.1412037037037424E-3</v>
      </c>
      <c r="K17" s="166">
        <v>12</v>
      </c>
      <c r="M17" s="25"/>
      <c r="N17" s="25"/>
      <c r="O17" s="25"/>
    </row>
    <row r="18" spans="1:15" ht="15.75">
      <c r="A18" s="81">
        <v>8</v>
      </c>
      <c r="B18" s="82" t="s">
        <v>41</v>
      </c>
      <c r="C18" s="59" t="s">
        <v>42</v>
      </c>
      <c r="D18" s="83">
        <v>0.29584490740740749</v>
      </c>
      <c r="E18" s="84">
        <v>2.9745370370370401E-2</v>
      </c>
      <c r="F18" s="85"/>
      <c r="G18" s="85"/>
      <c r="H18" s="85">
        <f>SUM(E18-F18-G18)</f>
        <v>2.9745370370370401E-2</v>
      </c>
      <c r="I18" s="161">
        <f>D18+H18</f>
        <v>0.32559027777777788</v>
      </c>
      <c r="J18" s="85">
        <f>I18-MIN(I$6:I$31)</f>
        <v>2.1643518518518756E-3</v>
      </c>
      <c r="K18" s="166">
        <v>13</v>
      </c>
      <c r="M18" s="25"/>
      <c r="N18" s="25"/>
      <c r="O18" s="25"/>
    </row>
    <row r="19" spans="1:15" ht="15.75">
      <c r="A19" s="81">
        <v>15</v>
      </c>
      <c r="B19" s="82" t="s">
        <v>54</v>
      </c>
      <c r="C19" s="59" t="s">
        <v>55</v>
      </c>
      <c r="D19" s="83">
        <v>0.29589120370370375</v>
      </c>
      <c r="E19" s="84">
        <v>2.9745370370370401E-2</v>
      </c>
      <c r="F19" s="80"/>
      <c r="G19" s="85"/>
      <c r="H19" s="85">
        <f>SUM(E19-F19-G19)</f>
        <v>2.9745370370370401E-2</v>
      </c>
      <c r="I19" s="161">
        <f>D19+H19</f>
        <v>0.32563657407407415</v>
      </c>
      <c r="J19" s="85">
        <f>I19-MIN(I$6:I$31)</f>
        <v>2.2106481481481421E-3</v>
      </c>
      <c r="K19" s="166">
        <v>14</v>
      </c>
      <c r="M19" s="25"/>
      <c r="N19" s="25"/>
      <c r="O19" s="25"/>
    </row>
    <row r="20" spans="1:15" ht="15.75">
      <c r="A20" s="81">
        <v>35</v>
      </c>
      <c r="B20" s="82" t="s">
        <v>86</v>
      </c>
      <c r="C20" s="59" t="s">
        <v>85</v>
      </c>
      <c r="D20" s="83">
        <v>0.29594907407407417</v>
      </c>
      <c r="E20" s="84">
        <v>2.9745370370370401E-2</v>
      </c>
      <c r="F20" s="87"/>
      <c r="G20" s="80"/>
      <c r="H20" s="85">
        <f>SUM(E20-F20-G20)</f>
        <v>2.9745370370370401E-2</v>
      </c>
      <c r="I20" s="161">
        <f>D20+H20</f>
        <v>0.32569444444444456</v>
      </c>
      <c r="J20" s="85">
        <f>I20-MIN(I$6:I$31)</f>
        <v>2.2685185185185586E-3</v>
      </c>
      <c r="K20" s="166">
        <v>15</v>
      </c>
      <c r="M20" s="25"/>
      <c r="N20" s="25"/>
      <c r="O20" s="25"/>
    </row>
    <row r="21" spans="1:15" ht="15.75">
      <c r="A21" s="81">
        <v>13</v>
      </c>
      <c r="B21" s="82" t="s">
        <v>50</v>
      </c>
      <c r="C21" s="59" t="s">
        <v>51</v>
      </c>
      <c r="D21" s="83">
        <v>0.29722222222222228</v>
      </c>
      <c r="E21" s="84">
        <v>2.9861111111111113E-2</v>
      </c>
      <c r="F21" s="85"/>
      <c r="G21" s="85"/>
      <c r="H21" s="85">
        <f>SUM(E21-F21-G21)</f>
        <v>2.9861111111111113E-2</v>
      </c>
      <c r="I21" s="161">
        <f>D21+H21</f>
        <v>0.32708333333333339</v>
      </c>
      <c r="J21" s="85">
        <f>I21-MIN(I$6:I$31)</f>
        <v>3.657407407407387E-3</v>
      </c>
      <c r="K21" s="166">
        <v>16</v>
      </c>
      <c r="M21" s="25"/>
      <c r="N21" s="25"/>
      <c r="O21" s="25"/>
    </row>
    <row r="22" spans="1:15" ht="15.75">
      <c r="A22" s="81">
        <v>4</v>
      </c>
      <c r="B22" s="82" t="s">
        <v>35</v>
      </c>
      <c r="C22" s="59" t="s">
        <v>36</v>
      </c>
      <c r="D22" s="83">
        <v>0.29756944444444455</v>
      </c>
      <c r="E22" s="84">
        <v>2.9745370370370401E-2</v>
      </c>
      <c r="F22" s="80"/>
      <c r="G22" s="80"/>
      <c r="H22" s="85">
        <f>SUM(E22-F22-G22)</f>
        <v>2.9745370370370401E-2</v>
      </c>
      <c r="I22" s="161">
        <f>D22+H22</f>
        <v>0.32731481481481495</v>
      </c>
      <c r="J22" s="85">
        <f>I22-MIN(I$6:I$31)</f>
        <v>3.8888888888889417E-3</v>
      </c>
      <c r="K22" s="166">
        <v>17</v>
      </c>
      <c r="M22" s="25"/>
      <c r="N22" s="25"/>
      <c r="O22" s="25"/>
    </row>
    <row r="23" spans="1:15" ht="15.75">
      <c r="A23" s="81">
        <v>37</v>
      </c>
      <c r="B23" s="82" t="s">
        <v>87</v>
      </c>
      <c r="C23" s="59" t="s">
        <v>88</v>
      </c>
      <c r="D23" s="83">
        <v>0.29769675925925931</v>
      </c>
      <c r="E23" s="84">
        <v>2.9745370370370401E-2</v>
      </c>
      <c r="F23" s="80"/>
      <c r="G23" s="85"/>
      <c r="H23" s="85">
        <f>SUM(E23-F23-G23)</f>
        <v>2.9745370370370401E-2</v>
      </c>
      <c r="I23" s="161">
        <f>D23+H23</f>
        <v>0.32744212962962971</v>
      </c>
      <c r="J23" s="85">
        <f>I23-MIN(I$6:I$31)</f>
        <v>4.0162037037037024E-3</v>
      </c>
      <c r="K23" s="166">
        <v>18</v>
      </c>
      <c r="M23" s="25"/>
      <c r="N23" s="25"/>
      <c r="O23" s="25"/>
    </row>
    <row r="24" spans="1:15" ht="15.75">
      <c r="A24" s="81">
        <v>1</v>
      </c>
      <c r="B24" s="82" t="s">
        <v>29</v>
      </c>
      <c r="C24" s="59" t="s">
        <v>30</v>
      </c>
      <c r="D24" s="83">
        <v>0.29900462962962959</v>
      </c>
      <c r="E24" s="84">
        <v>2.974537037037037E-2</v>
      </c>
      <c r="F24" s="87"/>
      <c r="G24" s="85"/>
      <c r="H24" s="85">
        <f>SUM(E24-F24-G24)</f>
        <v>2.974537037037037E-2</v>
      </c>
      <c r="I24" s="161">
        <f>D24+H24</f>
        <v>0.32874999999999999</v>
      </c>
      <c r="J24" s="85">
        <f>I24-MIN(I$6:I$31)</f>
        <v>5.3240740740739811E-3</v>
      </c>
      <c r="K24" s="166">
        <v>19</v>
      </c>
      <c r="M24" s="25"/>
      <c r="N24" s="25"/>
      <c r="O24" s="25"/>
    </row>
    <row r="25" spans="1:15" ht="15.75">
      <c r="A25" s="81">
        <v>7</v>
      </c>
      <c r="B25" s="82" t="s">
        <v>39</v>
      </c>
      <c r="C25" s="59" t="s">
        <v>40</v>
      </c>
      <c r="D25" s="83">
        <v>0.29957175925925922</v>
      </c>
      <c r="E25" s="84">
        <v>2.9745370370370401E-2</v>
      </c>
      <c r="F25" s="80"/>
      <c r="G25" s="85"/>
      <c r="H25" s="85">
        <f>SUM(E25-F25-G25)</f>
        <v>2.9745370370370401E-2</v>
      </c>
      <c r="I25" s="161">
        <f>D25+H25</f>
        <v>0.32931712962962961</v>
      </c>
      <c r="J25" s="85">
        <f>I25-MIN(I$6:I$31)</f>
        <v>5.8912037037036069E-3</v>
      </c>
      <c r="K25" s="166">
        <v>20</v>
      </c>
      <c r="M25" s="25"/>
      <c r="N25" s="25"/>
      <c r="O25" s="25"/>
    </row>
    <row r="26" spans="1:15" ht="15.75">
      <c r="A26" s="81">
        <v>16</v>
      </c>
      <c r="B26" s="82" t="s">
        <v>56</v>
      </c>
      <c r="C26" s="59" t="s">
        <v>57</v>
      </c>
      <c r="D26" s="83">
        <v>0.29986111111111113</v>
      </c>
      <c r="E26" s="84">
        <v>2.9745370370370401E-2</v>
      </c>
      <c r="F26" s="80"/>
      <c r="G26" s="80"/>
      <c r="H26" s="85">
        <f>SUM(E26-F26-G26)</f>
        <v>2.9745370370370401E-2</v>
      </c>
      <c r="I26" s="161">
        <f>D26+H26</f>
        <v>0.32960648148148153</v>
      </c>
      <c r="J26" s="85">
        <f>I26-MIN(I$6:I$31)</f>
        <v>6.1805555555555225E-3</v>
      </c>
      <c r="K26" s="166">
        <v>21</v>
      </c>
      <c r="M26" s="25"/>
      <c r="N26" s="25"/>
      <c r="O26" s="25"/>
    </row>
    <row r="27" spans="1:15" ht="15.75">
      <c r="A27" s="81">
        <v>2</v>
      </c>
      <c r="B27" s="82" t="s">
        <v>31</v>
      </c>
      <c r="C27" s="59" t="s">
        <v>32</v>
      </c>
      <c r="D27" s="83">
        <v>0.29917824074074073</v>
      </c>
      <c r="E27" s="84">
        <v>3.0624999999999999E-2</v>
      </c>
      <c r="F27" s="85"/>
      <c r="G27" s="85"/>
      <c r="H27" s="85">
        <f>SUM(E27-F27-G27)</f>
        <v>3.0624999999999999E-2</v>
      </c>
      <c r="I27" s="161">
        <f>D27+H27</f>
        <v>0.32980324074074074</v>
      </c>
      <c r="J27" s="85">
        <f>I27-MIN(I$6:I$31)</f>
        <v>6.3773148148147385E-3</v>
      </c>
      <c r="K27" s="166">
        <v>22</v>
      </c>
      <c r="M27" s="25"/>
      <c r="N27" s="25"/>
      <c r="O27" s="25"/>
    </row>
    <row r="28" spans="1:15" ht="15.75">
      <c r="A28" s="81">
        <v>10</v>
      </c>
      <c r="B28" s="82" t="s">
        <v>45</v>
      </c>
      <c r="C28" s="59" t="s">
        <v>46</v>
      </c>
      <c r="D28" s="83">
        <v>0.30050925925925931</v>
      </c>
      <c r="E28" s="84">
        <v>2.9745370370370401E-2</v>
      </c>
      <c r="F28" s="85"/>
      <c r="G28" s="85"/>
      <c r="H28" s="85">
        <f>SUM(E28-F28-G28)</f>
        <v>2.9745370370370401E-2</v>
      </c>
      <c r="I28" s="161">
        <f>D28+H28</f>
        <v>0.3302546296296297</v>
      </c>
      <c r="J28" s="85">
        <f>I28-MIN(I$6:I$31)</f>
        <v>6.8287037037036979E-3</v>
      </c>
      <c r="K28" s="166">
        <v>23</v>
      </c>
      <c r="M28" s="25"/>
      <c r="N28" s="25"/>
      <c r="O28" s="25"/>
    </row>
    <row r="29" spans="1:15" ht="15.75">
      <c r="A29" s="81">
        <v>14</v>
      </c>
      <c r="B29" s="82" t="s">
        <v>52</v>
      </c>
      <c r="C29" s="59" t="s">
        <v>53</v>
      </c>
      <c r="D29" s="83">
        <v>0.30096064814814816</v>
      </c>
      <c r="E29" s="84">
        <v>2.9745370370370401E-2</v>
      </c>
      <c r="F29" s="85"/>
      <c r="G29" s="85"/>
      <c r="H29" s="85">
        <f>SUM(E29-F29-G29)</f>
        <v>2.9745370370370401E-2</v>
      </c>
      <c r="I29" s="161">
        <f>D29+H29</f>
        <v>0.33070601851851855</v>
      </c>
      <c r="J29" s="85">
        <f>I29-MIN(I$6:I$31)</f>
        <v>7.2800925925925464E-3</v>
      </c>
      <c r="K29" s="166">
        <v>24</v>
      </c>
      <c r="M29" s="25"/>
      <c r="N29" s="25"/>
      <c r="O29" s="25"/>
    </row>
    <row r="30" spans="1:15" ht="15.75">
      <c r="A30" s="81">
        <v>17</v>
      </c>
      <c r="B30" s="82" t="s">
        <v>58</v>
      </c>
      <c r="C30" s="59" t="s">
        <v>59</v>
      </c>
      <c r="D30" s="83">
        <v>0.31524305555555554</v>
      </c>
      <c r="E30" s="84">
        <v>2.991898148148148E-2</v>
      </c>
      <c r="F30" s="80"/>
      <c r="G30" s="80"/>
      <c r="H30" s="85">
        <f>SUM(E30-F30-G30)</f>
        <v>2.991898148148148E-2</v>
      </c>
      <c r="I30" s="161">
        <f>D30+H30</f>
        <v>0.34516203703703702</v>
      </c>
      <c r="J30" s="85">
        <f>I30-MIN(I$6:I$31)</f>
        <v>2.1736111111111012E-2</v>
      </c>
      <c r="K30" s="166">
        <v>25</v>
      </c>
      <c r="M30" s="25"/>
      <c r="N30" s="25"/>
      <c r="O30" s="25"/>
    </row>
    <row r="31" spans="1:15" ht="15.75">
      <c r="A31" s="81">
        <v>23</v>
      </c>
      <c r="B31" s="82" t="s">
        <v>70</v>
      </c>
      <c r="C31" s="59" t="s">
        <v>71</v>
      </c>
      <c r="D31" s="83">
        <v>0.33251157407407406</v>
      </c>
      <c r="E31" s="84">
        <v>3.005787037037037E-2</v>
      </c>
      <c r="F31" s="80"/>
      <c r="G31" s="85"/>
      <c r="H31" s="85">
        <f>SUM(E31-F31-G31)</f>
        <v>3.005787037037037E-2</v>
      </c>
      <c r="I31" s="161">
        <f>D31+H31</f>
        <v>0.36256944444444444</v>
      </c>
      <c r="J31" s="85">
        <f>I31-MIN(I$6:I$31)</f>
        <v>3.9143518518518439E-2</v>
      </c>
      <c r="K31" s="166">
        <v>26</v>
      </c>
      <c r="M31" s="25"/>
      <c r="N31" s="25"/>
      <c r="O31" s="25"/>
    </row>
    <row r="32" spans="1:15" ht="15.75">
      <c r="A32" s="95"/>
      <c r="B32" s="82"/>
      <c r="C32" s="59"/>
      <c r="D32" s="83"/>
      <c r="E32" s="84"/>
      <c r="F32" s="80"/>
      <c r="G32" s="80"/>
      <c r="H32" s="85"/>
      <c r="I32" s="161"/>
      <c r="J32" s="85"/>
      <c r="K32" s="162"/>
      <c r="M32" s="25"/>
      <c r="N32" s="25"/>
      <c r="O32" s="25"/>
    </row>
    <row r="33" spans="1:15" ht="15.75">
      <c r="A33" s="81">
        <v>31</v>
      </c>
      <c r="B33" s="82" t="s">
        <v>81</v>
      </c>
      <c r="C33" s="59" t="s">
        <v>82</v>
      </c>
      <c r="D33" s="83">
        <v>0.29769675925925931</v>
      </c>
      <c r="E33" s="84" t="s">
        <v>95</v>
      </c>
      <c r="F33" s="80"/>
      <c r="G33" s="80"/>
      <c r="H33" s="85" t="s">
        <v>95</v>
      </c>
      <c r="I33" s="161"/>
      <c r="J33" s="85"/>
      <c r="K33" s="162"/>
      <c r="N33" s="25"/>
      <c r="O33" s="25"/>
    </row>
    <row r="34" spans="1:15" ht="15.75">
      <c r="A34" s="95"/>
      <c r="B34" s="82"/>
      <c r="C34" s="59"/>
      <c r="D34" s="83"/>
      <c r="E34" s="84"/>
      <c r="F34" s="80"/>
      <c r="G34" s="80"/>
      <c r="H34" s="85"/>
      <c r="I34" s="161"/>
      <c r="J34" s="85"/>
      <c r="K34" s="162"/>
      <c r="N34" s="25"/>
      <c r="O34" s="25"/>
    </row>
    <row r="35" spans="1:15" ht="15.75">
      <c r="A35" s="95"/>
      <c r="B35" s="82"/>
      <c r="C35" s="59"/>
      <c r="D35" s="83"/>
      <c r="E35" s="84"/>
      <c r="F35" s="85"/>
      <c r="G35" s="80"/>
      <c r="H35" s="85"/>
      <c r="I35" s="161"/>
      <c r="J35" s="85"/>
      <c r="K35" s="162"/>
      <c r="N35" s="25"/>
      <c r="O35" s="25"/>
    </row>
    <row r="36" spans="1:15" ht="15.75">
      <c r="A36" s="95"/>
      <c r="B36" s="82"/>
      <c r="C36" s="59"/>
      <c r="D36" s="83"/>
      <c r="E36" s="84"/>
      <c r="F36" s="85"/>
      <c r="G36" s="85"/>
      <c r="H36" s="85"/>
      <c r="I36" s="161"/>
      <c r="J36" s="85"/>
      <c r="K36" s="162"/>
      <c r="N36" s="25"/>
      <c r="O36" s="25"/>
    </row>
    <row r="37" spans="1:15" ht="15.75">
      <c r="A37" s="95"/>
      <c r="B37" s="82"/>
      <c r="C37" s="59"/>
      <c r="D37" s="83"/>
      <c r="E37" s="84"/>
      <c r="F37" s="80"/>
      <c r="G37" s="80"/>
      <c r="H37" s="85"/>
      <c r="I37" s="161"/>
      <c r="J37" s="85"/>
      <c r="K37" s="162"/>
      <c r="N37" s="25"/>
      <c r="O37" s="25"/>
    </row>
    <row r="38" spans="1:15" ht="15.75">
      <c r="A38" s="95"/>
      <c r="B38" s="82"/>
      <c r="C38" s="59"/>
      <c r="D38" s="83"/>
      <c r="E38" s="84"/>
      <c r="F38" s="85"/>
      <c r="G38" s="80"/>
      <c r="H38" s="85"/>
      <c r="I38" s="161"/>
      <c r="J38" s="85"/>
      <c r="K38" s="162"/>
      <c r="N38" s="25"/>
      <c r="O38" s="25"/>
    </row>
    <row r="39" spans="1:15" ht="15.75">
      <c r="A39" s="95"/>
      <c r="B39" s="82"/>
      <c r="C39" s="59"/>
      <c r="D39" s="83"/>
      <c r="E39" s="84"/>
      <c r="F39" s="80"/>
      <c r="G39" s="85"/>
      <c r="H39" s="85"/>
      <c r="I39" s="161"/>
      <c r="J39" s="85"/>
      <c r="K39" s="162"/>
      <c r="N39" s="25"/>
      <c r="O39" s="25"/>
    </row>
    <row r="40" spans="1:15" ht="15.75">
      <c r="A40" s="95"/>
      <c r="B40" s="82"/>
      <c r="C40" s="59"/>
      <c r="D40" s="83"/>
      <c r="E40" s="84"/>
      <c r="F40" s="87"/>
      <c r="G40" s="80"/>
      <c r="H40" s="85"/>
      <c r="I40" s="161"/>
      <c r="J40" s="85"/>
      <c r="K40" s="162"/>
      <c r="L40" s="25"/>
      <c r="M40" s="25"/>
      <c r="N40" s="25"/>
      <c r="O40" s="25"/>
    </row>
    <row r="41" spans="1:15" ht="15.75">
      <c r="A41" s="97"/>
      <c r="B41" s="90"/>
      <c r="C41" s="91"/>
      <c r="D41" s="83"/>
      <c r="E41" s="84"/>
      <c r="F41" s="80"/>
      <c r="G41" s="85"/>
      <c r="H41" s="85"/>
      <c r="I41" s="161"/>
      <c r="J41" s="85"/>
      <c r="K41" s="162"/>
      <c r="L41" s="25"/>
      <c r="M41" s="25"/>
      <c r="N41" s="25"/>
      <c r="O41" s="25"/>
    </row>
    <row r="42" spans="1:15" ht="15.75">
      <c r="A42" s="89"/>
      <c r="B42" s="90"/>
      <c r="C42" s="91"/>
      <c r="D42" s="83"/>
      <c r="E42" s="84"/>
      <c r="F42" s="87"/>
      <c r="G42" s="85"/>
      <c r="H42" s="85"/>
      <c r="I42" s="161"/>
      <c r="J42" s="85"/>
      <c r="K42" s="162"/>
      <c r="L42" s="25"/>
      <c r="M42" s="25"/>
      <c r="N42" s="25"/>
      <c r="O42" s="25"/>
    </row>
    <row r="43" spans="1:15" ht="15.75">
      <c r="A43" s="89"/>
      <c r="B43" s="90"/>
      <c r="C43" s="91"/>
      <c r="D43" s="83"/>
      <c r="E43" s="84"/>
      <c r="F43" s="87"/>
      <c r="G43" s="80"/>
      <c r="H43" s="85"/>
      <c r="I43" s="161"/>
      <c r="J43" s="85"/>
      <c r="K43" s="162"/>
      <c r="L43" s="25"/>
      <c r="M43" s="25"/>
      <c r="N43" s="25"/>
      <c r="O43" s="25"/>
    </row>
    <row r="44" spans="1:15" ht="15.75">
      <c r="A44" s="89"/>
      <c r="B44" s="90"/>
      <c r="C44" s="91"/>
      <c r="D44" s="83"/>
      <c r="E44" s="84"/>
      <c r="F44" s="85"/>
      <c r="G44" s="80"/>
      <c r="H44" s="85"/>
      <c r="I44" s="161"/>
      <c r="J44" s="85"/>
      <c r="K44" s="162"/>
      <c r="L44" s="25"/>
      <c r="M44" s="25"/>
      <c r="N44" s="25"/>
      <c r="O44" s="25"/>
    </row>
    <row r="45" spans="1:15" ht="15.75">
      <c r="A45" s="89"/>
      <c r="B45" s="90"/>
      <c r="C45" s="91"/>
      <c r="D45" s="83"/>
      <c r="E45" s="84"/>
      <c r="F45" s="80"/>
      <c r="G45" s="80"/>
      <c r="H45" s="85"/>
      <c r="I45" s="161"/>
      <c r="J45" s="85"/>
      <c r="K45" s="162"/>
      <c r="L45" s="25"/>
      <c r="M45" s="25"/>
      <c r="N45" s="25"/>
      <c r="O45" s="25"/>
    </row>
    <row r="46" spans="1:15" ht="16.5" thickBot="1">
      <c r="A46" s="89"/>
      <c r="B46" s="90"/>
      <c r="C46" s="91"/>
      <c r="D46" s="83"/>
      <c r="E46" s="84"/>
      <c r="F46" s="80"/>
      <c r="G46" s="80"/>
      <c r="H46" s="85"/>
      <c r="I46" s="163"/>
      <c r="J46" s="164"/>
      <c r="K46" s="165"/>
      <c r="L46" s="25"/>
      <c r="M46" s="25"/>
      <c r="N46" s="25"/>
      <c r="O46" s="25"/>
    </row>
    <row r="47" spans="1:15" ht="15.75">
      <c r="A47" s="89"/>
      <c r="B47" s="90"/>
      <c r="C47" s="98"/>
      <c r="D47" s="99"/>
      <c r="E47" s="82"/>
      <c r="F47" s="87"/>
      <c r="G47" s="87"/>
      <c r="H47" s="85"/>
      <c r="I47" s="84"/>
      <c r="J47" s="85"/>
      <c r="K47" s="100"/>
      <c r="L47" s="25"/>
      <c r="M47" s="25"/>
      <c r="N47" s="25"/>
      <c r="O47" s="25"/>
    </row>
    <row r="48" spans="1:15" ht="15.75">
      <c r="A48" s="82"/>
      <c r="B48" s="82"/>
      <c r="C48" s="95"/>
      <c r="D48" s="100"/>
      <c r="E48" s="87"/>
      <c r="F48" s="87"/>
      <c r="G48" s="87"/>
      <c r="H48" s="85"/>
      <c r="I48" s="84"/>
      <c r="J48" s="85"/>
      <c r="K48" s="100"/>
      <c r="L48" s="25"/>
      <c r="M48" s="25"/>
      <c r="N48" s="25"/>
      <c r="O48" s="25"/>
    </row>
    <row r="49" spans="1:11" ht="15.75">
      <c r="A49" s="101"/>
      <c r="B49" s="101"/>
      <c r="C49" s="102"/>
      <c r="D49" s="102"/>
      <c r="E49" s="103"/>
      <c r="F49" s="103"/>
      <c r="G49" s="103"/>
      <c r="H49" s="104"/>
      <c r="I49" s="105"/>
      <c r="J49" s="104"/>
      <c r="K49" s="106"/>
    </row>
  </sheetData>
  <sortState ref="A6:J31">
    <sortCondition ref="I6"/>
  </sortState>
  <mergeCells count="5">
    <mergeCell ref="I3:K3"/>
    <mergeCell ref="E3:H3"/>
    <mergeCell ref="A3:D3"/>
    <mergeCell ref="A1:K2"/>
    <mergeCell ref="B4:C4"/>
  </mergeCells>
  <printOptions gridLines="1"/>
  <pageMargins left="0.31496062992125984" right="0.19685039370078741" top="0.98425196850393704" bottom="0" header="0.31496062992125984" footer="0.31496062992125984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Stge1</vt:lpstr>
      <vt:lpstr>Stge 2</vt:lpstr>
      <vt:lpstr>Stge 3</vt:lpstr>
      <vt:lpstr>Stge 4</vt:lpstr>
      <vt:lpstr>Stge5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Joyce Mason</dc:creator>
  <cp:lastModifiedBy>Pamela Joyce Mason</cp:lastModifiedBy>
  <cp:lastPrinted>2015-06-08T06:18:37Z</cp:lastPrinted>
  <dcterms:created xsi:type="dcterms:W3CDTF">2010-06-05T10:34:06Z</dcterms:created>
  <dcterms:modified xsi:type="dcterms:W3CDTF">2015-06-08T06:22:15Z</dcterms:modified>
</cp:coreProperties>
</file>